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20.10\Spital PNF\Arhiva Forexe\PT SITE\T1 2026\"/>
    </mc:Choice>
  </mc:AlternateContent>
  <xr:revisionPtr revIDLastSave="0" documentId="13_ncr:1_{AE93B4DF-AA02-44D3-A9D7-328BED10338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nexa 9-" sheetId="13" r:id="rId1"/>
    <sheet name="ANEXA 7b- " sheetId="12" r:id="rId2"/>
  </sheets>
  <definedNames>
    <definedName name="Excel_BuiltIn_Print_Area" localSheetId="1">'ANEXA 7b- '!$A$1:$K$215</definedName>
    <definedName name="Excel_BuiltIn_Print_Area" localSheetId="0">'anexa 9-'!$A$1:$J$426</definedName>
    <definedName name="_xlnm.Print_Titles" localSheetId="1">'ANEXA 7b- '!$11:$11</definedName>
    <definedName name="_xlnm.Print_Titles" localSheetId="0">'anexa 9-'!$8:$8</definedName>
    <definedName name="OLE_LINK1" localSheetId="0">'anexa 9-'!#REF!</definedName>
    <definedName name="_xlnm.Print_Area" localSheetId="1">'ANEXA 7b- '!$A$1:$K$214</definedName>
    <definedName name="_xlnm.Print_Area" localSheetId="0">'anexa 9-'!$A$1:$J$431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0" i="13" l="1"/>
  <c r="I380" i="13"/>
  <c r="H380" i="13"/>
  <c r="G380" i="13"/>
  <c r="F380" i="13"/>
  <c r="E380" i="13"/>
  <c r="D380" i="13"/>
  <c r="J379" i="13"/>
  <c r="I379" i="13"/>
  <c r="I377" i="13" s="1"/>
  <c r="I376" i="13" s="1"/>
  <c r="H379" i="13"/>
  <c r="G379" i="13"/>
  <c r="F379" i="13"/>
  <c r="E379" i="13"/>
  <c r="D379" i="13"/>
  <c r="D377" i="13" s="1"/>
  <c r="D376" i="13" s="1"/>
  <c r="C379" i="13"/>
  <c r="J378" i="13"/>
  <c r="I378" i="13"/>
  <c r="H378" i="13"/>
  <c r="G378" i="13"/>
  <c r="G377" i="13" s="1"/>
  <c r="G376" i="13" s="1"/>
  <c r="F378" i="13"/>
  <c r="F377" i="13" s="1"/>
  <c r="F376" i="13" s="1"/>
  <c r="E378" i="13"/>
  <c r="E377" i="13" s="1"/>
  <c r="E376" i="13" s="1"/>
  <c r="D378" i="13"/>
  <c r="C378" i="13"/>
  <c r="C377" i="13" s="1"/>
  <c r="C376" i="13" s="1"/>
  <c r="J377" i="13"/>
  <c r="J376" i="13" s="1"/>
  <c r="H377" i="13"/>
  <c r="H376" i="13" s="1"/>
  <c r="I299" i="13"/>
  <c r="H299" i="13"/>
  <c r="F299" i="13"/>
  <c r="F298" i="13" s="1"/>
  <c r="F293" i="13" s="1"/>
  <c r="F292" i="13" s="1"/>
  <c r="E299" i="13"/>
  <c r="E298" i="13" s="1"/>
  <c r="E293" i="13" s="1"/>
  <c r="E292" i="13" s="1"/>
  <c r="D299" i="13"/>
  <c r="C299" i="13"/>
  <c r="C298" i="13" s="1"/>
  <c r="C293" i="13" s="1"/>
  <c r="C292" i="13" s="1"/>
  <c r="I298" i="13"/>
  <c r="H298" i="13"/>
  <c r="H293" i="13" s="1"/>
  <c r="H292" i="13" s="1"/>
  <c r="D298" i="13"/>
  <c r="I293" i="13"/>
  <c r="I292" i="13" s="1"/>
  <c r="D293" i="13"/>
  <c r="D292" i="13" s="1"/>
  <c r="I290" i="13"/>
  <c r="H290" i="13"/>
  <c r="F290" i="13"/>
  <c r="D290" i="13"/>
  <c r="I289" i="13"/>
  <c r="I288" i="13" s="1"/>
  <c r="I287" i="13" s="1"/>
  <c r="H289" i="13"/>
  <c r="H288" i="13" s="1"/>
  <c r="H287" i="13" s="1"/>
  <c r="F289" i="13"/>
  <c r="F288" i="13" s="1"/>
  <c r="F287" i="13" s="1"/>
  <c r="D289" i="13"/>
  <c r="D288" i="13"/>
  <c r="D287" i="13" s="1"/>
  <c r="J285" i="13"/>
  <c r="I285" i="13"/>
  <c r="H285" i="13"/>
  <c r="G285" i="13"/>
  <c r="F285" i="13"/>
  <c r="F284" i="13" s="1"/>
  <c r="F283" i="13" s="1"/>
  <c r="E285" i="13"/>
  <c r="E284" i="13" s="1"/>
  <c r="E283" i="13" s="1"/>
  <c r="D285" i="13"/>
  <c r="J284" i="13"/>
  <c r="J283" i="13" s="1"/>
  <c r="I284" i="13"/>
  <c r="I283" i="13" s="1"/>
  <c r="H284" i="13"/>
  <c r="G284" i="13"/>
  <c r="D284" i="13"/>
  <c r="H283" i="13"/>
  <c r="G283" i="13"/>
  <c r="D283" i="13"/>
  <c r="J282" i="13"/>
  <c r="I282" i="13"/>
  <c r="I281" i="13" s="1"/>
  <c r="I277" i="13" s="1"/>
  <c r="I276" i="13" s="1"/>
  <c r="I275" i="13" s="1"/>
  <c r="H282" i="13"/>
  <c r="G282" i="13"/>
  <c r="F282" i="13"/>
  <c r="E282" i="13"/>
  <c r="D282" i="13"/>
  <c r="D281" i="13" s="1"/>
  <c r="D277" i="13" s="1"/>
  <c r="D276" i="13" s="1"/>
  <c r="D275" i="13" s="1"/>
  <c r="C282" i="13"/>
  <c r="C281" i="13" s="1"/>
  <c r="C277" i="13" s="1"/>
  <c r="C276" i="13" s="1"/>
  <c r="C275" i="13" s="1"/>
  <c r="J281" i="13"/>
  <c r="J277" i="13" s="1"/>
  <c r="J276" i="13" s="1"/>
  <c r="J275" i="13" s="1"/>
  <c r="H281" i="13"/>
  <c r="H277" i="13" s="1"/>
  <c r="H276" i="13" s="1"/>
  <c r="H275" i="13" s="1"/>
  <c r="G281" i="13"/>
  <c r="G277" i="13" s="1"/>
  <c r="G276" i="13" s="1"/>
  <c r="G275" i="13" s="1"/>
  <c r="F281" i="13"/>
  <c r="E281" i="13"/>
  <c r="E277" i="13" s="1"/>
  <c r="E276" i="13" s="1"/>
  <c r="E275" i="13" s="1"/>
  <c r="F277" i="13"/>
  <c r="F276" i="13" s="1"/>
  <c r="F275" i="13" s="1"/>
  <c r="I273" i="13"/>
  <c r="I269" i="13" s="1"/>
  <c r="I265" i="13" s="1"/>
  <c r="I264" i="13" s="1"/>
  <c r="H273" i="13"/>
  <c r="F273" i="13"/>
  <c r="D273" i="13"/>
  <c r="C273" i="13"/>
  <c r="I271" i="13"/>
  <c r="H271" i="13"/>
  <c r="H269" i="13" s="1"/>
  <c r="H265" i="13" s="1"/>
  <c r="H264" i="13" s="1"/>
  <c r="G271" i="13"/>
  <c r="F271" i="13"/>
  <c r="D271" i="13"/>
  <c r="C271" i="13"/>
  <c r="F269" i="13"/>
  <c r="F265" i="13" s="1"/>
  <c r="F264" i="13" s="1"/>
  <c r="D269" i="13"/>
  <c r="D265" i="13" s="1"/>
  <c r="D264" i="13" s="1"/>
  <c r="C269" i="13"/>
  <c r="C265" i="13" s="1"/>
  <c r="C264" i="13" s="1"/>
  <c r="I260" i="13"/>
  <c r="H260" i="13"/>
  <c r="F260" i="13"/>
  <c r="F259" i="13" s="1"/>
  <c r="F258" i="13" s="1"/>
  <c r="F257" i="13" s="1"/>
  <c r="D260" i="13"/>
  <c r="D259" i="13" s="1"/>
  <c r="D258" i="13" s="1"/>
  <c r="D257" i="13" s="1"/>
  <c r="I259" i="13"/>
  <c r="H259" i="13"/>
  <c r="H258" i="13" s="1"/>
  <c r="H257" i="13" s="1"/>
  <c r="C259" i="13"/>
  <c r="I258" i="13"/>
  <c r="I257" i="13" s="1"/>
  <c r="C258" i="13"/>
  <c r="C257" i="13"/>
  <c r="J255" i="13"/>
  <c r="I255" i="13"/>
  <c r="H255" i="13"/>
  <c r="H253" i="13" s="1"/>
  <c r="G255" i="13"/>
  <c r="F255" i="13"/>
  <c r="E255" i="13"/>
  <c r="D255" i="13"/>
  <c r="C255" i="13"/>
  <c r="I254" i="13"/>
  <c r="I253" i="13" s="1"/>
  <c r="H254" i="13"/>
  <c r="F254" i="13"/>
  <c r="F253" i="13" s="1"/>
  <c r="D254" i="13"/>
  <c r="D253" i="13" s="1"/>
  <c r="C254" i="13"/>
  <c r="C253" i="13"/>
  <c r="J240" i="13"/>
  <c r="I240" i="13"/>
  <c r="H240" i="13"/>
  <c r="F240" i="13"/>
  <c r="D240" i="13"/>
  <c r="C240" i="13"/>
  <c r="I239" i="13"/>
  <c r="I229" i="13" s="1"/>
  <c r="I228" i="13" s="1"/>
  <c r="I216" i="13" s="1"/>
  <c r="I210" i="13" s="1"/>
  <c r="H239" i="13"/>
  <c r="G239" i="13"/>
  <c r="F239" i="13"/>
  <c r="D239" i="13"/>
  <c r="D229" i="13" s="1"/>
  <c r="C239" i="13"/>
  <c r="I231" i="13"/>
  <c r="H231" i="13"/>
  <c r="F231" i="13"/>
  <c r="F229" i="13" s="1"/>
  <c r="E231" i="13"/>
  <c r="D231" i="13"/>
  <c r="C231" i="13"/>
  <c r="C229" i="13" s="1"/>
  <c r="C228" i="13" s="1"/>
  <c r="C216" i="13" s="1"/>
  <c r="C210" i="13" s="1"/>
  <c r="C209" i="13" s="1"/>
  <c r="H229" i="13"/>
  <c r="H228" i="13" s="1"/>
  <c r="H216" i="13" s="1"/>
  <c r="H210" i="13" s="1"/>
  <c r="I194" i="13"/>
  <c r="I191" i="13"/>
  <c r="I187" i="13"/>
  <c r="I183" i="13"/>
  <c r="I179" i="13"/>
  <c r="I175" i="13"/>
  <c r="I171" i="13"/>
  <c r="I167" i="13"/>
  <c r="J163" i="13"/>
  <c r="J162" i="13" s="1"/>
  <c r="I163" i="13"/>
  <c r="G163" i="13"/>
  <c r="F163" i="13"/>
  <c r="E163" i="13"/>
  <c r="D163" i="13"/>
  <c r="C163" i="13"/>
  <c r="C162" i="13" s="1"/>
  <c r="I162" i="13"/>
  <c r="G162" i="13"/>
  <c r="F162" i="13"/>
  <c r="E162" i="13"/>
  <c r="D162" i="13"/>
  <c r="J105" i="13"/>
  <c r="J104" i="13"/>
  <c r="J103" i="13"/>
  <c r="J102" i="13"/>
  <c r="J101" i="13"/>
  <c r="J100" i="13"/>
  <c r="J99" i="13"/>
  <c r="J98" i="13"/>
  <c r="J97" i="13"/>
  <c r="J96" i="13"/>
  <c r="J95" i="13"/>
  <c r="J273" i="13" s="1"/>
  <c r="J269" i="13" s="1"/>
  <c r="J265" i="13" s="1"/>
  <c r="J264" i="13" s="1"/>
  <c r="E95" i="13"/>
  <c r="G95" i="13" s="1"/>
  <c r="J94" i="13"/>
  <c r="J93" i="13"/>
  <c r="J92" i="13"/>
  <c r="J91" i="13"/>
  <c r="J90" i="13"/>
  <c r="J89" i="13"/>
  <c r="J88" i="13"/>
  <c r="J87" i="13"/>
  <c r="J86" i="13"/>
  <c r="J85" i="13"/>
  <c r="J84" i="13"/>
  <c r="J83" i="13"/>
  <c r="J299" i="13" s="1"/>
  <c r="J298" i="13" s="1"/>
  <c r="J293" i="13" s="1"/>
  <c r="J292" i="13" s="1"/>
  <c r="E83" i="13"/>
  <c r="G83" i="13" s="1"/>
  <c r="G299" i="13" s="1"/>
  <c r="G298" i="13" s="1"/>
  <c r="G293" i="13" s="1"/>
  <c r="G292" i="13" s="1"/>
  <c r="G274" i="13" s="1"/>
  <c r="G82" i="13"/>
  <c r="E82" i="13"/>
  <c r="E271" i="13" s="1"/>
  <c r="J81" i="13"/>
  <c r="I80" i="13"/>
  <c r="H80" i="13"/>
  <c r="H73" i="13" s="1"/>
  <c r="H72" i="13" s="1"/>
  <c r="F80" i="13"/>
  <c r="E80" i="13"/>
  <c r="E73" i="13" s="1"/>
  <c r="D80" i="13"/>
  <c r="C80" i="13"/>
  <c r="J79" i="13"/>
  <c r="J78" i="13"/>
  <c r="J77" i="13"/>
  <c r="J76" i="13"/>
  <c r="J75" i="13"/>
  <c r="I74" i="13"/>
  <c r="I73" i="13" s="1"/>
  <c r="I72" i="13" s="1"/>
  <c r="F73" i="13"/>
  <c r="D73" i="13"/>
  <c r="C73" i="13"/>
  <c r="F72" i="13"/>
  <c r="D72" i="13"/>
  <c r="C72" i="13"/>
  <c r="J71" i="13"/>
  <c r="G70" i="13"/>
  <c r="E70" i="13" s="1"/>
  <c r="J70" i="13" s="1"/>
  <c r="I69" i="13"/>
  <c r="H69" i="13"/>
  <c r="G69" i="13"/>
  <c r="E69" i="13"/>
  <c r="J69" i="13" s="1"/>
  <c r="D69" i="13"/>
  <c r="C69" i="13"/>
  <c r="G68" i="13"/>
  <c r="E68" i="13" s="1"/>
  <c r="J68" i="13" s="1"/>
  <c r="G67" i="13"/>
  <c r="G290" i="13" s="1"/>
  <c r="G289" i="13" s="1"/>
  <c r="G288" i="13" s="1"/>
  <c r="G287" i="13" s="1"/>
  <c r="E67" i="13"/>
  <c r="E290" i="13" s="1"/>
  <c r="E289" i="13" s="1"/>
  <c r="E288" i="13" s="1"/>
  <c r="E287" i="13" s="1"/>
  <c r="G66" i="13"/>
  <c r="G260" i="13" s="1"/>
  <c r="G259" i="13" s="1"/>
  <c r="G258" i="13" s="1"/>
  <c r="G257" i="13" s="1"/>
  <c r="E66" i="13"/>
  <c r="E65" i="13" s="1"/>
  <c r="E64" i="13" s="1"/>
  <c r="E63" i="13" s="1"/>
  <c r="I65" i="13"/>
  <c r="G65" i="13"/>
  <c r="G64" i="13" s="1"/>
  <c r="G63" i="13" s="1"/>
  <c r="F65" i="13"/>
  <c r="I64" i="13"/>
  <c r="I63" i="13" s="1"/>
  <c r="F64" i="13"/>
  <c r="F63" i="13" s="1"/>
  <c r="D64" i="13"/>
  <c r="D63" i="13" s="1"/>
  <c r="C64" i="13"/>
  <c r="C63" i="13" s="1"/>
  <c r="H63" i="13"/>
  <c r="J62" i="13"/>
  <c r="G60" i="13"/>
  <c r="G59" i="13" s="1"/>
  <c r="F60" i="13"/>
  <c r="F59" i="13" s="1"/>
  <c r="E60" i="13"/>
  <c r="E59" i="13" s="1"/>
  <c r="D60" i="13"/>
  <c r="D59" i="13" s="1"/>
  <c r="J59" i="13"/>
  <c r="I59" i="13"/>
  <c r="C59" i="13"/>
  <c r="E58" i="13"/>
  <c r="J58" i="13" s="1"/>
  <c r="G55" i="13"/>
  <c r="G54" i="13" s="1"/>
  <c r="E55" i="13"/>
  <c r="E254" i="13" s="1"/>
  <c r="E253" i="13" s="1"/>
  <c r="I54" i="13"/>
  <c r="H54" i="13"/>
  <c r="F54" i="13"/>
  <c r="D54" i="13"/>
  <c r="C54" i="13"/>
  <c r="J53" i="13"/>
  <c r="J52" i="13"/>
  <c r="J51" i="13"/>
  <c r="J50" i="13"/>
  <c r="I50" i="13"/>
  <c r="J49" i="13"/>
  <c r="I48" i="13"/>
  <c r="J48" i="13" s="1"/>
  <c r="J47" i="13"/>
  <c r="J46" i="13"/>
  <c r="I46" i="13"/>
  <c r="J45" i="13"/>
  <c r="J44" i="13"/>
  <c r="I44" i="13"/>
  <c r="J43" i="13"/>
  <c r="J42" i="13"/>
  <c r="J41" i="13"/>
  <c r="J40" i="13"/>
  <c r="G40" i="13"/>
  <c r="G240" i="13" s="1"/>
  <c r="E40" i="13"/>
  <c r="E240" i="13" s="1"/>
  <c r="E39" i="13"/>
  <c r="E239" i="13" s="1"/>
  <c r="J38" i="13"/>
  <c r="J37" i="13"/>
  <c r="J36" i="13"/>
  <c r="J35" i="13"/>
  <c r="J34" i="13"/>
  <c r="J33" i="13"/>
  <c r="J32" i="13"/>
  <c r="J31" i="13"/>
  <c r="J231" i="13" s="1"/>
  <c r="G31" i="13"/>
  <c r="G231" i="13" s="1"/>
  <c r="E31" i="13"/>
  <c r="J30" i="13"/>
  <c r="I29" i="13"/>
  <c r="I28" i="13" s="1"/>
  <c r="I16" i="13" s="1"/>
  <c r="I10" i="13" s="1"/>
  <c r="I9" i="13" s="1"/>
  <c r="H29" i="13"/>
  <c r="H28" i="13" s="1"/>
  <c r="H16" i="13" s="1"/>
  <c r="H10" i="13" s="1"/>
  <c r="G29" i="13"/>
  <c r="F29" i="13"/>
  <c r="F28" i="13" s="1"/>
  <c r="F16" i="13" s="1"/>
  <c r="F10" i="13" s="1"/>
  <c r="E29" i="13"/>
  <c r="D29" i="13"/>
  <c r="D28" i="13" s="1"/>
  <c r="D16" i="13" s="1"/>
  <c r="D10" i="13" s="1"/>
  <c r="C29" i="13"/>
  <c r="C28" i="13"/>
  <c r="C16" i="13" s="1"/>
  <c r="C10" i="13" s="1"/>
  <c r="J27" i="13"/>
  <c r="I26" i="13"/>
  <c r="J26" i="13" s="1"/>
  <c r="J25" i="13"/>
  <c r="J24" i="13"/>
  <c r="J23" i="13"/>
  <c r="J22" i="13"/>
  <c r="I21" i="13"/>
  <c r="J21" i="13" s="1"/>
  <c r="J15" i="13"/>
  <c r="J14" i="13"/>
  <c r="I13" i="13"/>
  <c r="J13" i="13" s="1"/>
  <c r="I12" i="13"/>
  <c r="J12" i="13" s="1"/>
  <c r="K94" i="12"/>
  <c r="J184" i="12"/>
  <c r="J183" i="12" s="1"/>
  <c r="J182" i="12" s="1"/>
  <c r="D274" i="13" l="1"/>
  <c r="G229" i="13"/>
  <c r="G228" i="13" s="1"/>
  <c r="G216" i="13" s="1"/>
  <c r="G210" i="13" s="1"/>
  <c r="G209" i="13" s="1"/>
  <c r="H209" i="13"/>
  <c r="I209" i="13"/>
  <c r="I274" i="13"/>
  <c r="H274" i="13"/>
  <c r="E229" i="13"/>
  <c r="E228" i="13" s="1"/>
  <c r="E216" i="13" s="1"/>
  <c r="E210" i="13" s="1"/>
  <c r="E209" i="13" s="1"/>
  <c r="D9" i="13"/>
  <c r="G80" i="13"/>
  <c r="G73" i="13" s="1"/>
  <c r="G72" i="13" s="1"/>
  <c r="G273" i="13"/>
  <c r="G269" i="13" s="1"/>
  <c r="G265" i="13" s="1"/>
  <c r="G264" i="13" s="1"/>
  <c r="F9" i="13"/>
  <c r="E274" i="13"/>
  <c r="C9" i="13"/>
  <c r="F228" i="13"/>
  <c r="F216" i="13" s="1"/>
  <c r="F210" i="13" s="1"/>
  <c r="F209" i="13" s="1"/>
  <c r="C274" i="13"/>
  <c r="G28" i="13"/>
  <c r="G16" i="13" s="1"/>
  <c r="G10" i="13" s="1"/>
  <c r="F274" i="13"/>
  <c r="H9" i="13"/>
  <c r="E72" i="13"/>
  <c r="J73" i="13"/>
  <c r="J72" i="13" s="1"/>
  <c r="D228" i="13"/>
  <c r="D216" i="13" s="1"/>
  <c r="D210" i="13" s="1"/>
  <c r="D209" i="13" s="1"/>
  <c r="G254" i="13"/>
  <c r="G253" i="13" s="1"/>
  <c r="I11" i="13"/>
  <c r="J11" i="13" s="1"/>
  <c r="J55" i="13"/>
  <c r="J254" i="13" s="1"/>
  <c r="J253" i="13" s="1"/>
  <c r="J74" i="13"/>
  <c r="E260" i="13"/>
  <c r="E259" i="13" s="1"/>
  <c r="E258" i="13" s="1"/>
  <c r="E257" i="13" s="1"/>
  <c r="J66" i="13"/>
  <c r="E54" i="13"/>
  <c r="J54" i="13" s="1"/>
  <c r="J67" i="13"/>
  <c r="J290" i="13" s="1"/>
  <c r="J289" i="13" s="1"/>
  <c r="J288" i="13" s="1"/>
  <c r="J287" i="13" s="1"/>
  <c r="J274" i="13" s="1"/>
  <c r="E273" i="13"/>
  <c r="E269" i="13" s="1"/>
  <c r="E265" i="13" s="1"/>
  <c r="E264" i="13" s="1"/>
  <c r="J39" i="13"/>
  <c r="J239" i="13" s="1"/>
  <c r="J229" i="13" s="1"/>
  <c r="J228" i="13" s="1"/>
  <c r="J216" i="13" s="1"/>
  <c r="J210" i="13" s="1"/>
  <c r="J82" i="13"/>
  <c r="K32" i="12"/>
  <c r="I32" i="12"/>
  <c r="J209" i="13" l="1"/>
  <c r="G9" i="13"/>
  <c r="J65" i="13"/>
  <c r="J64" i="13" s="1"/>
  <c r="J63" i="13" s="1"/>
  <c r="J260" i="13"/>
  <c r="J259" i="13" s="1"/>
  <c r="J258" i="13" s="1"/>
  <c r="J257" i="13" s="1"/>
  <c r="E28" i="13"/>
  <c r="E16" i="13" s="1"/>
  <c r="E10" i="13" s="1"/>
  <c r="E9" i="13" s="1"/>
  <c r="J271" i="13"/>
  <c r="J80" i="13"/>
  <c r="J29" i="13"/>
  <c r="J28" i="13" s="1"/>
  <c r="J16" i="13" s="1"/>
  <c r="J10" i="13" s="1"/>
  <c r="J9" i="13" s="1"/>
  <c r="I104" i="12"/>
  <c r="F40" i="12"/>
  <c r="I40" i="12"/>
  <c r="F184" i="12"/>
  <c r="I184" i="12"/>
  <c r="I183" i="12" s="1"/>
  <c r="I182" i="12" s="1"/>
  <c r="I139" i="12" s="1"/>
  <c r="I132" i="12"/>
  <c r="I131" i="12" s="1"/>
  <c r="I94" i="12"/>
  <c r="I16" i="12"/>
  <c r="I63" i="12"/>
  <c r="I60" i="12"/>
  <c r="I48" i="12"/>
  <c r="I15" i="12" l="1"/>
  <c r="G46" i="12"/>
  <c r="K149" i="12" l="1"/>
  <c r="J60" i="12"/>
  <c r="J48" i="12"/>
  <c r="I68" i="12"/>
  <c r="I47" i="12" s="1"/>
  <c r="I14" i="12" s="1"/>
  <c r="I13" i="12" s="1"/>
  <c r="I12" i="12" s="1"/>
  <c r="J68" i="12"/>
  <c r="J63" i="12"/>
  <c r="F16" i="12" l="1"/>
  <c r="G20" i="12" l="1"/>
  <c r="G21" i="12"/>
  <c r="G25" i="12"/>
  <c r="G26" i="12"/>
  <c r="G30" i="12"/>
  <c r="G31" i="12"/>
  <c r="G38" i="12"/>
  <c r="G32" i="12" s="1"/>
  <c r="G39" i="12"/>
  <c r="G41" i="12"/>
  <c r="G40" i="12" s="1"/>
  <c r="G17" i="12"/>
  <c r="J27" i="12" l="1"/>
  <c r="J28" i="12"/>
  <c r="J29" i="12"/>
  <c r="H189" i="12" l="1"/>
  <c r="G189" i="12"/>
  <c r="E68" i="12" l="1"/>
  <c r="H41" i="12" l="1"/>
  <c r="H46" i="12"/>
  <c r="J46" i="12" s="1"/>
  <c r="H20" i="12"/>
  <c r="J20" i="12" s="1"/>
  <c r="H21" i="12"/>
  <c r="J21" i="12" s="1"/>
  <c r="H25" i="12"/>
  <c r="J25" i="12" s="1"/>
  <c r="H26" i="12"/>
  <c r="J26" i="12" s="1"/>
  <c r="H30" i="12"/>
  <c r="J30" i="12" s="1"/>
  <c r="H31" i="12"/>
  <c r="J31" i="12" s="1"/>
  <c r="H38" i="12"/>
  <c r="J38" i="12" s="1"/>
  <c r="J41" i="12" l="1"/>
  <c r="H40" i="12"/>
  <c r="H97" i="12"/>
  <c r="G97" i="12" s="1"/>
  <c r="H17" i="12" l="1"/>
  <c r="J17" i="12" s="1"/>
  <c r="H71" i="12" l="1"/>
  <c r="G71" i="12"/>
  <c r="G69" i="12"/>
  <c r="F94" i="12" l="1"/>
  <c r="E94" i="12"/>
  <c r="H188" i="12" l="1"/>
  <c r="G188" i="12" s="1"/>
  <c r="H133" i="12"/>
  <c r="G133" i="12" s="1"/>
  <c r="G132" i="12" l="1"/>
  <c r="G131" i="12" s="1"/>
  <c r="H132" i="12"/>
  <c r="H131" i="12" s="1"/>
  <c r="F183" i="12" l="1"/>
  <c r="F182" i="12" s="1"/>
  <c r="K184" i="12"/>
  <c r="K183" i="12" s="1"/>
  <c r="K182" i="12" s="1"/>
  <c r="E184" i="12"/>
  <c r="E183" i="12" s="1"/>
  <c r="E182" i="12" s="1"/>
  <c r="J132" i="12" l="1"/>
  <c r="J131" i="12"/>
  <c r="H185" i="12" l="1"/>
  <c r="H152" i="12"/>
  <c r="G152" i="12" s="1"/>
  <c r="H184" i="12" l="1"/>
  <c r="H183" i="12" s="1"/>
  <c r="H182" i="12" s="1"/>
  <c r="G185" i="12"/>
  <c r="G184" i="12" s="1"/>
  <c r="J16" i="12"/>
  <c r="K16" i="12"/>
  <c r="G183" i="12" l="1"/>
  <c r="G182" i="12" s="1"/>
  <c r="F204" i="12"/>
  <c r="E204" i="12"/>
  <c r="F32" i="12"/>
  <c r="K40" i="12"/>
  <c r="E40" i="12"/>
  <c r="J40" i="12" s="1"/>
  <c r="E32" i="12"/>
  <c r="H32" i="12" s="1"/>
  <c r="J32" i="12" s="1"/>
  <c r="E16" i="12"/>
  <c r="J94" i="12"/>
  <c r="J47" i="12" s="1"/>
  <c r="F104" i="12"/>
  <c r="J104" i="12"/>
  <c r="K104" i="12"/>
  <c r="E104" i="12"/>
  <c r="F63" i="12"/>
  <c r="K63" i="12"/>
  <c r="E63" i="12"/>
  <c r="F15" i="12" l="1"/>
  <c r="J15" i="12"/>
  <c r="K15" i="12"/>
  <c r="E15" i="12"/>
  <c r="F149" i="12"/>
  <c r="F148" i="12" s="1"/>
  <c r="E149" i="12"/>
  <c r="E148" i="12" s="1"/>
  <c r="E139" i="12" s="1"/>
  <c r="E132" i="12"/>
  <c r="E131" i="12" s="1"/>
  <c r="E60" i="12"/>
  <c r="E48" i="12"/>
  <c r="J149" i="12"/>
  <c r="J148" i="12" s="1"/>
  <c r="J139" i="12" s="1"/>
  <c r="K68" i="12"/>
  <c r="H59" i="12"/>
  <c r="G59" i="12" s="1"/>
  <c r="K48" i="12"/>
  <c r="K148" i="12"/>
  <c r="F60" i="12"/>
  <c r="H65" i="12"/>
  <c r="G65" i="12" s="1"/>
  <c r="H66" i="12"/>
  <c r="G66" i="12" s="1"/>
  <c r="H67" i="12"/>
  <c r="G67" i="12" s="1"/>
  <c r="H64" i="12"/>
  <c r="H57" i="12"/>
  <c r="G57" i="12" s="1"/>
  <c r="H49" i="12"/>
  <c r="G49" i="12" s="1"/>
  <c r="H50" i="12"/>
  <c r="G50" i="12" s="1"/>
  <c r="H58" i="12"/>
  <c r="G58" i="12" s="1"/>
  <c r="H69" i="12"/>
  <c r="H70" i="12"/>
  <c r="H79" i="12"/>
  <c r="G79" i="12" s="1"/>
  <c r="H98" i="12"/>
  <c r="H102" i="12"/>
  <c r="G102" i="12" s="1"/>
  <c r="G70" i="12"/>
  <c r="G116" i="12"/>
  <c r="G104" i="12" s="1"/>
  <c r="G205" i="12"/>
  <c r="G204" i="12" s="1"/>
  <c r="F132" i="12"/>
  <c r="F131" i="12" s="1"/>
  <c r="F68" i="12"/>
  <c r="K137" i="12"/>
  <c r="K60" i="12"/>
  <c r="F48" i="12"/>
  <c r="C153" i="12"/>
  <c r="C158" i="12"/>
  <c r="C162" i="12"/>
  <c r="C166" i="12"/>
  <c r="C204" i="12"/>
  <c r="C202" i="12"/>
  <c r="C198" i="12"/>
  <c r="C197" i="12" s="1"/>
  <c r="C195" i="12"/>
  <c r="C194" i="12" s="1"/>
  <c r="C191" i="12"/>
  <c r="C190" i="12" s="1"/>
  <c r="C184" i="12"/>
  <c r="C183" i="12" s="1"/>
  <c r="C178" i="12"/>
  <c r="C174" i="12"/>
  <c r="C170" i="12"/>
  <c r="C149" i="12"/>
  <c r="C146" i="12"/>
  <c r="C142" i="12"/>
  <c r="C137" i="12"/>
  <c r="C135" i="12"/>
  <c r="C132" i="12"/>
  <c r="C131" i="12" s="1"/>
  <c r="C127" i="12"/>
  <c r="C122" i="12"/>
  <c r="C118" i="12"/>
  <c r="C104" i="12"/>
  <c r="C94" i="12"/>
  <c r="C89" i="12"/>
  <c r="C72" i="12"/>
  <c r="C68" i="12"/>
  <c r="C63" i="12"/>
  <c r="C60" i="12"/>
  <c r="C48" i="12"/>
  <c r="C40" i="12"/>
  <c r="C32" i="12"/>
  <c r="H116" i="12"/>
  <c r="H104" i="12" s="1"/>
  <c r="H75" i="12"/>
  <c r="G75" i="12" s="1"/>
  <c r="H80" i="12"/>
  <c r="G80" i="12" s="1"/>
  <c r="H205" i="12"/>
  <c r="H204" i="12" s="1"/>
  <c r="H61" i="12"/>
  <c r="G61" i="12" s="1"/>
  <c r="G60" i="12" s="1"/>
  <c r="H151" i="12"/>
  <c r="H53" i="12"/>
  <c r="G53" i="12" s="1"/>
  <c r="H54" i="12"/>
  <c r="G54" i="12" s="1"/>
  <c r="H55" i="12"/>
  <c r="G55" i="12" s="1"/>
  <c r="H56" i="12"/>
  <c r="G56" i="12" s="1"/>
  <c r="H51" i="12"/>
  <c r="G51" i="12" s="1"/>
  <c r="H60" i="12"/>
  <c r="H52" i="12"/>
  <c r="G52" i="12" s="1"/>
  <c r="C121" i="12" l="1"/>
  <c r="C47" i="12"/>
  <c r="F139" i="12"/>
  <c r="J14" i="12"/>
  <c r="J13" i="12" s="1"/>
  <c r="J12" i="12" s="1"/>
  <c r="H149" i="12"/>
  <c r="H148" i="12" s="1"/>
  <c r="H139" i="12" s="1"/>
  <c r="C117" i="12"/>
  <c r="G98" i="12"/>
  <c r="G94" i="12" s="1"/>
  <c r="H94" i="12"/>
  <c r="E47" i="12"/>
  <c r="E14" i="12" s="1"/>
  <c r="E13" i="12" s="1"/>
  <c r="E12" i="12" s="1"/>
  <c r="G151" i="12"/>
  <c r="G149" i="12" s="1"/>
  <c r="G148" i="12" s="1"/>
  <c r="G139" i="12" s="1"/>
  <c r="C182" i="12"/>
  <c r="H63" i="12"/>
  <c r="K139" i="12"/>
  <c r="K47" i="12"/>
  <c r="K14" i="12" s="1"/>
  <c r="K13" i="12" s="1"/>
  <c r="K12" i="12" s="1"/>
  <c r="G68" i="12"/>
  <c r="H68" i="12"/>
  <c r="H16" i="12"/>
  <c r="H15" i="12" s="1"/>
  <c r="G48" i="12"/>
  <c r="G16" i="12"/>
  <c r="F47" i="12"/>
  <c r="F14" i="12" s="1"/>
  <c r="F13" i="12" s="1"/>
  <c r="F12" i="12" s="1"/>
  <c r="H48" i="12"/>
  <c r="G64" i="12"/>
  <c r="G63" i="12" s="1"/>
  <c r="H47" i="12" l="1"/>
  <c r="H14" i="12" s="1"/>
  <c r="H13" i="12" s="1"/>
  <c r="H12" i="12" s="1"/>
  <c r="G15" i="12"/>
  <c r="G47" i="12"/>
  <c r="G14" i="12" l="1"/>
  <c r="G13" i="12" s="1"/>
  <c r="G12" i="12" s="1"/>
</calcChain>
</file>

<file path=xl/sharedStrings.xml><?xml version="1.0" encoding="utf-8"?>
<sst xmlns="http://schemas.openxmlformats.org/spreadsheetml/2006/main" count="1269" uniqueCount="799">
  <si>
    <t xml:space="preserve">Anexa 7 b </t>
  </si>
  <si>
    <t>-lei-</t>
  </si>
  <si>
    <t>DENUMIREA INDICATORILOR*)</t>
  </si>
  <si>
    <t>Cod indicator</t>
  </si>
  <si>
    <t>Credite de angajament</t>
  </si>
  <si>
    <t>Credite bugetare</t>
  </si>
  <si>
    <t>Angajamente bugetare</t>
  </si>
  <si>
    <t>Angajamente legale</t>
  </si>
  <si>
    <t>Plăţi efectuate</t>
  </si>
  <si>
    <t>Angajamente legale de plătit</t>
  </si>
  <si>
    <t>Cheltuieli efective</t>
  </si>
  <si>
    <t>A</t>
  </si>
  <si>
    <t>B</t>
  </si>
  <si>
    <t xml:space="preserve"> TOTAL CHELTUIELI (SECŢIUNEA DE FUNCŢIONARE+SECŢIUNEA DE DEZVOLTARE)</t>
  </si>
  <si>
    <t>01</t>
  </si>
  <si>
    <t>TITLUL I  CHELTUIELI DE PERSONAL (cod 10.01 la10.03)</t>
  </si>
  <si>
    <t>10.01</t>
  </si>
  <si>
    <t xml:space="preserve">          Salarii de bază</t>
  </si>
  <si>
    <t>10.01.01</t>
  </si>
  <si>
    <t xml:space="preserve">          Indemnizaţie de conducere</t>
  </si>
  <si>
    <t>10.01.03</t>
  </si>
  <si>
    <t xml:space="preserve">          Spor de vechime</t>
  </si>
  <si>
    <t>10.01.04</t>
  </si>
  <si>
    <t xml:space="preserve">          Sporuri pentru condiţii de muncă</t>
  </si>
  <si>
    <t>10.01.05</t>
  </si>
  <si>
    <t xml:space="preserve">          Alte sporuri</t>
  </si>
  <si>
    <t>10.01.06</t>
  </si>
  <si>
    <t xml:space="preserve">          Ore suplimentare</t>
  </si>
  <si>
    <t>10.01.07</t>
  </si>
  <si>
    <t xml:space="preserve">          Fond de premii</t>
  </si>
  <si>
    <t>10.01.08</t>
  </si>
  <si>
    <t xml:space="preserve">          Fond pentru posturi ocupate prin cumul</t>
  </si>
  <si>
    <t>10.01.10</t>
  </si>
  <si>
    <t xml:space="preserve">          Fond aferent plăţii cu ora</t>
  </si>
  <si>
    <t>10.01.11</t>
  </si>
  <si>
    <t xml:space="preserve">          Indemnizaţii plătite unor persoane din afara unităţii</t>
  </si>
  <si>
    <t>10.01.12</t>
  </si>
  <si>
    <t xml:space="preserve">          Indemnizaţii de delegare </t>
  </si>
  <si>
    <t>10.01.13</t>
  </si>
  <si>
    <t xml:space="preserve">          Indemnizaţii de  detaşare</t>
  </si>
  <si>
    <t>10.01.14</t>
  </si>
  <si>
    <t xml:space="preserve">          Alocaţii pentru transportul la şi de la locul de muncă</t>
  </si>
  <si>
    <t>10.01.15</t>
  </si>
  <si>
    <t xml:space="preserve">          Alte drepturi salariale în bani</t>
  </si>
  <si>
    <t>10.01.30</t>
  </si>
  <si>
    <t xml:space="preserve">     Cheltuieli salariale în natură  ( cod 10.02.01 la 10.02.06+10.02.30)</t>
  </si>
  <si>
    <t>10.02</t>
  </si>
  <si>
    <t xml:space="preserve">          Tichete de masă  </t>
  </si>
  <si>
    <t>10.02.01</t>
  </si>
  <si>
    <t xml:space="preserve">          Norme de hrană</t>
  </si>
  <si>
    <t>10.02.02</t>
  </si>
  <si>
    <t xml:space="preserve">          Uniforme şi echipament obligatoriu</t>
  </si>
  <si>
    <t>10.02.03</t>
  </si>
  <si>
    <t xml:space="preserve">          Locuinţa de serviciu folosită de salariat şi familia sa</t>
  </si>
  <si>
    <t>10.02.04</t>
  </si>
  <si>
    <t xml:space="preserve">          Transportul la şi de la locul de muncă</t>
  </si>
  <si>
    <t>10.02.05</t>
  </si>
  <si>
    <t xml:space="preserve">          Vouchere  de vacanţă</t>
  </si>
  <si>
    <t>10.02.06</t>
  </si>
  <si>
    <t xml:space="preserve">          Alte drepturi salariale în natură</t>
  </si>
  <si>
    <t>10.02.30</t>
  </si>
  <si>
    <t xml:space="preserve">     Contribuţii (cod 10.03.01 la 10.03.06)</t>
  </si>
  <si>
    <t>10.03</t>
  </si>
  <si>
    <t xml:space="preserve">          Contribuţii de asigurări sociale de stat</t>
  </si>
  <si>
    <t>10.03.01</t>
  </si>
  <si>
    <t xml:space="preserve">          Contribuţii de asigurări de şomaj </t>
  </si>
  <si>
    <t>10.03.02</t>
  </si>
  <si>
    <t xml:space="preserve">          Contribuţii de asigurări sociale de sănătate </t>
  </si>
  <si>
    <t>10.03.03</t>
  </si>
  <si>
    <t xml:space="preserve">          Contribuţii de asigurări pentru accidente de muncă şi boli profesionale</t>
  </si>
  <si>
    <t>10.03.04</t>
  </si>
  <si>
    <t>10.03.06</t>
  </si>
  <si>
    <t>TITLUL II  BUNURI ŞI SERVICII       (cod 20.01 la 20.06+20.09 la 20.16+20.18 la 20.25+20.27+20.30)</t>
  </si>
  <si>
    <t>20</t>
  </si>
  <si>
    <t xml:space="preserve">     Bunuri şi servicii  (cod 20.01.01 la 20.01.09+20.01.30)</t>
  </si>
  <si>
    <t>20.01</t>
  </si>
  <si>
    <t xml:space="preserve">          Furnituri de birou</t>
  </si>
  <si>
    <t>20.01.01</t>
  </si>
  <si>
    <t xml:space="preserve">          Materiale pentru curăţenie</t>
  </si>
  <si>
    <t>20.01.02</t>
  </si>
  <si>
    <t xml:space="preserve">          Încalzit, iluminat şi forţă motrică</t>
  </si>
  <si>
    <t>20.01.03</t>
  </si>
  <si>
    <t xml:space="preserve">          Apă, canal şi salubritate</t>
  </si>
  <si>
    <t>20.01.04</t>
  </si>
  <si>
    <t xml:space="preserve">          Carburanţi şi lubrifianţi</t>
  </si>
  <si>
    <t>20.01.05</t>
  </si>
  <si>
    <t xml:space="preserve">          Piese de schimb</t>
  </si>
  <si>
    <t>20.01.06</t>
  </si>
  <si>
    <t xml:space="preserve">          Transport</t>
  </si>
  <si>
    <t>20.01.07</t>
  </si>
  <si>
    <t xml:space="preserve">          Poştă, telecomunicaţii, radio, tv, internet </t>
  </si>
  <si>
    <t>20.01.08</t>
  </si>
  <si>
    <t xml:space="preserve">          Materiale şi prestări de servicii cu caracter funcţional </t>
  </si>
  <si>
    <t>20.01.09</t>
  </si>
  <si>
    <t xml:space="preserve">          Alte bunuri şi servicii pentru întreţinere şi funcţionare</t>
  </si>
  <si>
    <t>20.01.30</t>
  </si>
  <si>
    <t xml:space="preserve">     Reparaţii curente </t>
  </si>
  <si>
    <t>20.02</t>
  </si>
  <si>
    <t xml:space="preserve">     Hrana (cod 20.03.01+20.03.02)</t>
  </si>
  <si>
    <t>20.03</t>
  </si>
  <si>
    <t xml:space="preserve">          Hrana pentru oameni</t>
  </si>
  <si>
    <t>20.03.01</t>
  </si>
  <si>
    <t xml:space="preserve">          Hrana pentru animale</t>
  </si>
  <si>
    <t>20.03.02</t>
  </si>
  <si>
    <t xml:space="preserve">     Medicamente şi materiale sanitare  (cod 20.04.01 la 20.04.04)</t>
  </si>
  <si>
    <t>20.04</t>
  </si>
  <si>
    <t>20.04.01</t>
  </si>
  <si>
    <t xml:space="preserve">          Materiale sanitare</t>
  </si>
  <si>
    <t>20.04.02</t>
  </si>
  <si>
    <t xml:space="preserve">          Reactivi</t>
  </si>
  <si>
    <t>20.04.03</t>
  </si>
  <si>
    <t xml:space="preserve">          Dezinfectanţi</t>
  </si>
  <si>
    <t>20.04.04</t>
  </si>
  <si>
    <t xml:space="preserve">     Bunuri de natura obiectelor de inventar  (cod 20.05.01+20.05.03+20.05.30)</t>
  </si>
  <si>
    <t>20.05</t>
  </si>
  <si>
    <t xml:space="preserve">          Uniforme şi echipament</t>
  </si>
  <si>
    <t>20.05.01</t>
  </si>
  <si>
    <t xml:space="preserve">          Lenjerie şi accesorii de pat</t>
  </si>
  <si>
    <t>20.05.03</t>
  </si>
  <si>
    <t xml:space="preserve">          Alte obiecte de inventar</t>
  </si>
  <si>
    <t>20.05.30</t>
  </si>
  <si>
    <t xml:space="preserve">     Deplasări, detaşări, transferări  (cod 20.06.01+20.06.02)</t>
  </si>
  <si>
    <t>20.06</t>
  </si>
  <si>
    <t xml:space="preserve">          Deplasări interne, detaşări, transferări</t>
  </si>
  <si>
    <t>20.06.01</t>
  </si>
  <si>
    <t xml:space="preserve">          Deplasări în străinătate</t>
  </si>
  <si>
    <t>20.06.02</t>
  </si>
  <si>
    <t xml:space="preserve">     Materiale de laborator</t>
  </si>
  <si>
    <t>20.09</t>
  </si>
  <si>
    <t xml:space="preserve">     Cercetare-dezvoltare</t>
  </si>
  <si>
    <t>20.10</t>
  </si>
  <si>
    <t xml:space="preserve">     Cărţi, publicaţii şi materiale documentare</t>
  </si>
  <si>
    <t>20.11</t>
  </si>
  <si>
    <t xml:space="preserve">     Consultanţă şi expertiză</t>
  </si>
  <si>
    <t>20.12</t>
  </si>
  <si>
    <t xml:space="preserve">     Pregătire profesională</t>
  </si>
  <si>
    <t>20.13</t>
  </si>
  <si>
    <t xml:space="preserve">     Protecţia muncii</t>
  </si>
  <si>
    <t>20.14</t>
  </si>
  <si>
    <t xml:space="preserve">     Muniţie, furnituri şi armament de natura activelor fixe pentru armată</t>
  </si>
  <si>
    <t>20.15</t>
  </si>
  <si>
    <t xml:space="preserve">     Studii şi cercetări</t>
  </si>
  <si>
    <t>20.16</t>
  </si>
  <si>
    <t xml:space="preserve">     Plăţi pentru finanţarea patrimoniului genetic al animalelor</t>
  </si>
  <si>
    <t>20.18</t>
  </si>
  <si>
    <t xml:space="preserve">     Contribuţii ale administraţiei publice locale la realizarea unor lucrări şi  servicii de interes public local, în baza unor convenţii sau contracte de asociere</t>
  </si>
  <si>
    <t>20.19</t>
  </si>
  <si>
    <t xml:space="preserve">     Reabilitare infrastructură program inundaţii pentru autorităţi publice  locale</t>
  </si>
  <si>
    <t>20.20</t>
  </si>
  <si>
    <t xml:space="preserve">     Meteorologie </t>
  </si>
  <si>
    <t>20.21</t>
  </si>
  <si>
    <t xml:space="preserve">     Finanţarea acţiunilor din domeniul apelor</t>
  </si>
  <si>
    <t>20.22</t>
  </si>
  <si>
    <t xml:space="preserve">     Prevenirea şi combaterea inundaţiilor şi îngheţurilor </t>
  </si>
  <si>
    <t>20.23</t>
  </si>
  <si>
    <t xml:space="preserve">     Comisioane  şi alte costuri aferente împrumuturilor  (cod 20.24.01 + 20.24.02)</t>
  </si>
  <si>
    <t>20.24</t>
  </si>
  <si>
    <t xml:space="preserve">          Comisioane  şi alte costuri aferente împrumuturilor externe</t>
  </si>
  <si>
    <t>20.24.01</t>
  </si>
  <si>
    <t xml:space="preserve">          Comisioane  si alte costuri aferente imprumuturilor interne</t>
  </si>
  <si>
    <t>20.24.02</t>
  </si>
  <si>
    <t xml:space="preserve">     Cheltuieli judiciare şi extrajudiciare derivate din acţiuni  în  reprezentarea intereselor statului, potrivit dispoziţiilor legale</t>
  </si>
  <si>
    <t>20.25</t>
  </si>
  <si>
    <t xml:space="preserve">     Tichete cadou</t>
  </si>
  <si>
    <t>20.27</t>
  </si>
  <si>
    <t xml:space="preserve">     Alte cheltuieli  (cod 20.30.01 la20.30.04+20.30.06+20.30.07+20.30.09+ 20.30.30)</t>
  </si>
  <si>
    <t>20.30</t>
  </si>
  <si>
    <t xml:space="preserve">          Reclamă şi publicitate</t>
  </si>
  <si>
    <t>20.30.01</t>
  </si>
  <si>
    <t xml:space="preserve">          Protocol şi reprezentare </t>
  </si>
  <si>
    <t>20.30.02</t>
  </si>
  <si>
    <t xml:space="preserve">          Prime de asigurare non-viaţă</t>
  </si>
  <si>
    <t>20.30.03</t>
  </si>
  <si>
    <t xml:space="preserve">          Chirii</t>
  </si>
  <si>
    <t>20.30.04</t>
  </si>
  <si>
    <t xml:space="preserve">          Prestări servicii pentru transmiterea drepturilor</t>
  </si>
  <si>
    <t>20.30.06</t>
  </si>
  <si>
    <t xml:space="preserve">          Fondul Preşedintelui/Fondul conducătorului instituţiei publice</t>
  </si>
  <si>
    <t>20.30.07</t>
  </si>
  <si>
    <t xml:space="preserve">          Executarea silită a creanţelor bugetare</t>
  </si>
  <si>
    <t>20.30.09</t>
  </si>
  <si>
    <t xml:space="preserve">          Alte cheltuieli cu bunuri şi servicii</t>
  </si>
  <si>
    <t>20.30.30</t>
  </si>
  <si>
    <t>TITLUL III DOBÂNZI (cod 30.01 la 30.03)</t>
  </si>
  <si>
    <t>30</t>
  </si>
  <si>
    <t>59</t>
  </si>
  <si>
    <t xml:space="preserve">          Burse </t>
  </si>
  <si>
    <t>59.01</t>
  </si>
  <si>
    <t xml:space="preserve">          Ajutoare pentru daune provocate de calamităţile naturale</t>
  </si>
  <si>
    <t>59.02</t>
  </si>
  <si>
    <t xml:space="preserve">          Programe pentru tineret</t>
  </si>
  <si>
    <t>59.08</t>
  </si>
  <si>
    <t xml:space="preserve">          Asociaţii şi fundaţii</t>
  </si>
  <si>
    <t>59.11</t>
  </si>
  <si>
    <t xml:space="preserve">          Susţinerea cultelor</t>
  </si>
  <si>
    <t>59.12</t>
  </si>
  <si>
    <t xml:space="preserve">          Contribuţii la salarizarea personalului neclerical</t>
  </si>
  <si>
    <t>59.15</t>
  </si>
  <si>
    <t xml:space="preserve">          Despăgubiri civile</t>
  </si>
  <si>
    <t>59.17</t>
  </si>
  <si>
    <t xml:space="preserve">         Sume destinate finanţării programelor sportive realizate de structurile sportive de drept privat</t>
  </si>
  <si>
    <t>59.20</t>
  </si>
  <si>
    <t xml:space="preserve">          Acţiuni cu caracter ştiinţific şi social-cultural</t>
  </si>
  <si>
    <t>59.22</t>
  </si>
  <si>
    <t xml:space="preserve">          Sume aferente plăţii creanţelor salariale</t>
  </si>
  <si>
    <t>59.25</t>
  </si>
  <si>
    <t xml:space="preserve">          Programe şi proiecte privind prevenirea şi combaterea discriminării</t>
  </si>
  <si>
    <t>59.30</t>
  </si>
  <si>
    <t>OPERAŢIUNI FINANCIARE (cod 80+81)</t>
  </si>
  <si>
    <t xml:space="preserve">       79</t>
  </si>
  <si>
    <t>TITLUL XVI ÎMPRUMUTURI (cod 80.03+ 80.30)</t>
  </si>
  <si>
    <t>80</t>
  </si>
  <si>
    <t xml:space="preserve">     Împrumuturi pentru instituţii şi servicii publice sau activităţi finanţate 
     integral din venituri proprii</t>
  </si>
  <si>
    <t>80.03</t>
  </si>
  <si>
    <t>80.30</t>
  </si>
  <si>
    <t>TITLUL XVII RAMBURSĂRI DE CREDITE (cod 81.01+81.02)</t>
  </si>
  <si>
    <t>81</t>
  </si>
  <si>
    <t xml:space="preserve">     Rambursări de credite externe (cod 81.01.01 +81.01.02+81.01.05+ 81.01.06)</t>
  </si>
  <si>
    <t>81.01</t>
  </si>
  <si>
    <t xml:space="preserve">          Rambursări de credite externe contractate de ordonatorii de credite</t>
  </si>
  <si>
    <t>81.01.01</t>
  </si>
  <si>
    <t xml:space="preserve">          Rambursări de credite externe din fondul de garantare  </t>
  </si>
  <si>
    <t>81.01.02</t>
  </si>
  <si>
    <t xml:space="preserve">          Rambursări de credite aferente datoriei publice externe locale</t>
  </si>
  <si>
    <t>81.01.05</t>
  </si>
  <si>
    <t xml:space="preserve">          Diferenţe de curs aferente datoriei publice externe</t>
  </si>
  <si>
    <t>81.01.06</t>
  </si>
  <si>
    <t xml:space="preserve">     Rambursări de credite interne (cod 81.02.01+81.02.02+ 81.02.05)</t>
  </si>
  <si>
    <t>81.02</t>
  </si>
  <si>
    <t xml:space="preserve">          Rambursări de credite interne garantate</t>
  </si>
  <si>
    <t>81.02.01</t>
  </si>
  <si>
    <t xml:space="preserve">          Diferenţe de curs aferente datoriei publice interne</t>
  </si>
  <si>
    <t>81.02.02</t>
  </si>
  <si>
    <t xml:space="preserve">          Rambursări de credite aferente datoriei publice interne  locale</t>
  </si>
  <si>
    <t>81.02.05</t>
  </si>
  <si>
    <t>TITLUL XX REZERVE, EXCEDENT/DEFICIT</t>
  </si>
  <si>
    <t>90</t>
  </si>
  <si>
    <t>Excedent (92.01.96)</t>
  </si>
  <si>
    <t>92.01</t>
  </si>
  <si>
    <t>Excedentul secţiunii de funcţionare</t>
  </si>
  <si>
    <t>92.01.96</t>
  </si>
  <si>
    <t>Deficit (93.01.96)</t>
  </si>
  <si>
    <t>93.01</t>
  </si>
  <si>
    <t>Deficitul secţiunii de funcţionare</t>
  </si>
  <si>
    <t>93.01.96</t>
  </si>
  <si>
    <t>TITLUL VI TRANSFERURI ÎNTRE UNITĂŢI ALE ADMINISTRAŢIEI PUBLICE                  (cod 51.02)</t>
  </si>
  <si>
    <t>51.02</t>
  </si>
  <si>
    <t>Finanţarea naţională</t>
  </si>
  <si>
    <t xml:space="preserve">Cheltuieli neeligibile </t>
  </si>
  <si>
    <t xml:space="preserve">         Cheltuieli neeligibile*)</t>
  </si>
  <si>
    <t xml:space="preserve">      Fondul national pentru relatii bilaterale aferent mecanismelor financiare SEE     (cod 56.28.01 la 56.28.03)</t>
  </si>
  <si>
    <t>56.28</t>
  </si>
  <si>
    <t>56.28.01</t>
  </si>
  <si>
    <t>56.28.02</t>
  </si>
  <si>
    <t>56.28.03</t>
  </si>
  <si>
    <t>58</t>
  </si>
  <si>
    <t>Alte facilităţi şi instrumente postaderare  (cod. 58.16.01+58.16.02+58.16.03)</t>
  </si>
  <si>
    <t>58.16</t>
  </si>
  <si>
    <t>58.16.01</t>
  </si>
  <si>
    <t>58.16.02</t>
  </si>
  <si>
    <t>58.16.03</t>
  </si>
  <si>
    <t>CHELTUIELI DE CAPITAL (cod 71+72+75)</t>
  </si>
  <si>
    <t>70</t>
  </si>
  <si>
    <t>TITLUL XIII ACTIVE NEFINANCIARE (cod 71.01+71.03)</t>
  </si>
  <si>
    <t>71</t>
  </si>
  <si>
    <t xml:space="preserve">     Active fixe (cod 71.01.01 la 71.01.03+71.01.30)</t>
  </si>
  <si>
    <t>71.01</t>
  </si>
  <si>
    <t xml:space="preserve">          Construcţii</t>
  </si>
  <si>
    <t>71.01.01</t>
  </si>
  <si>
    <t xml:space="preserve">          Maşini, echipamente şi mijloace de transport </t>
  </si>
  <si>
    <t>71.01.02</t>
  </si>
  <si>
    <t xml:space="preserve">          Mobilier, aparatură birotică şi alte active corporale</t>
  </si>
  <si>
    <t>71.01.03</t>
  </si>
  <si>
    <t xml:space="preserve">          Alte active fixe </t>
  </si>
  <si>
    <t>71.01.30</t>
  </si>
  <si>
    <t xml:space="preserve">     Reparaţii capitale aferente activelor fixe </t>
  </si>
  <si>
    <t>71.03</t>
  </si>
  <si>
    <t>TITLUL XIV ACTIVE FINANCIARE (cod 72.01)</t>
  </si>
  <si>
    <t>72</t>
  </si>
  <si>
    <t xml:space="preserve">     Active financiare (cod 72.01.01)</t>
  </si>
  <si>
    <t>72.01</t>
  </si>
  <si>
    <t xml:space="preserve">          Participare la capitalul social al societăţilor comerciale</t>
  </si>
  <si>
    <t>72.01.01</t>
  </si>
  <si>
    <t>TITLUL XV FONDUL NAŢIONAL DE DEZVOLTARE</t>
  </si>
  <si>
    <t>75</t>
  </si>
  <si>
    <t>OPERATIUNI FINANCIARE (cod 81)</t>
  </si>
  <si>
    <t>79</t>
  </si>
  <si>
    <t>TITLUL XVII RAMBURSĂRI DE CREDITE (cod 81.04)</t>
  </si>
  <si>
    <t xml:space="preserve">       Rambursarea împrumuturilor contractate pentru finanţarea 
       proiectelor cu finanţare UE</t>
  </si>
  <si>
    <t>81.04</t>
  </si>
  <si>
    <t>Excedent (92.01.97)</t>
  </si>
  <si>
    <t>Excedentul secţiunii de dezvoltare</t>
  </si>
  <si>
    <t>92.01.97</t>
  </si>
  <si>
    <t>Deficit (93.01.97)</t>
  </si>
  <si>
    <t>Deficitul secţiunii de dezvoltare</t>
  </si>
  <si>
    <t>93.01.97</t>
  </si>
  <si>
    <t>*)  Se înscriu denumirea şi simbolul capitolelor  din bugetul aprobat detaliate pe titluri, articole, alineate,  pe structura  clasificaţiei economice</t>
  </si>
  <si>
    <t xml:space="preserve">( bugetele locale, bugetul creditelor externe, bugetul creditelor interne, bugetul fondurilor externe nerambursabile- sursa D, instituţii publice finanţate integral sau parţial din venituri proprii,/activităţi finanţate integral din venituri proprii ). </t>
  </si>
  <si>
    <t xml:space="preserve">             Conducătorul instituţiei</t>
  </si>
  <si>
    <t xml:space="preserve">                   Conducătorul compartimentului</t>
  </si>
  <si>
    <t xml:space="preserve">           financiar- contabil</t>
  </si>
  <si>
    <t xml:space="preserve">         Finanțarea externă nerambursabilă*)</t>
  </si>
  <si>
    <t>Programe din Fondul European de Dezvoltare Regionala (FEDR) (cod 58.01.01 la 58.01.03)</t>
  </si>
  <si>
    <t>58.01</t>
  </si>
  <si>
    <t>58.01.01</t>
  </si>
  <si>
    <t>58.01.02</t>
  </si>
  <si>
    <t>Cheltuieli neeligibile</t>
  </si>
  <si>
    <t>58.01.03</t>
  </si>
  <si>
    <t>Programe din Fondul  Social European  (FSE) (cod 58.02.01 la 58.02.03)</t>
  </si>
  <si>
    <t>58.02</t>
  </si>
  <si>
    <t>58.02.01</t>
  </si>
  <si>
    <t>58.02.02</t>
  </si>
  <si>
    <t>58.02.03</t>
  </si>
  <si>
    <t>58.12.03</t>
  </si>
  <si>
    <t>56.40</t>
  </si>
  <si>
    <t>56.40.02</t>
  </si>
  <si>
    <t xml:space="preserve">Sume aferente Fondului de Solidaritate al Uniunii Europene                 (cod 56.40.02) </t>
  </si>
  <si>
    <t>58.15</t>
  </si>
  <si>
    <t>58.15.01</t>
  </si>
  <si>
    <t>58.15.02</t>
  </si>
  <si>
    <t>58.15.03</t>
  </si>
  <si>
    <t>Alte programe comunitare finantate in perioada 2014-2020 (cod 58.15.01 la 58.15.03)</t>
  </si>
  <si>
    <t xml:space="preserve">     Alte împrumuturi</t>
  </si>
  <si>
    <t xml:space="preserve">          Finanțarea externă nerambursabilă*)</t>
  </si>
  <si>
    <t xml:space="preserve">         Finanțarea natională*)</t>
  </si>
  <si>
    <t>Finanțarea națională</t>
  </si>
  <si>
    <t>Finanțarea externa nerambursabilă</t>
  </si>
  <si>
    <t>Finanțarea externă nerambursabilă</t>
  </si>
  <si>
    <t>58.30</t>
  </si>
  <si>
    <t>58.30.01</t>
  </si>
  <si>
    <t>58.30.02</t>
  </si>
  <si>
    <t>58.30.03</t>
  </si>
  <si>
    <t>Mecanismul pentru Interconectarea Europei (cod. 58.30.01+58.30.02+58.30.03)</t>
  </si>
  <si>
    <t xml:space="preserve">        Finanţarea naţională</t>
  </si>
  <si>
    <t xml:space="preserve">        Finanţare externă nerambursabilă</t>
  </si>
  <si>
    <t xml:space="preserve">        Cheltuieli neeligibile</t>
  </si>
  <si>
    <t>TITLUL XIX PLĂŢI EFECTUATE ÎN ANII PRECEDENŢI ŞI RECUPERATE ÎN ANUL CURENT (cod 85.01)</t>
  </si>
  <si>
    <t>85</t>
  </si>
  <si>
    <t xml:space="preserve">     Plăţi efectuate în anii precedenţi şi recuperate în anul curent ( cod.85.01.01)</t>
  </si>
  <si>
    <t>85.01</t>
  </si>
  <si>
    <t xml:space="preserve">     Plăţi efectuate în anii precedenţi  şi recuperate în anul curent în secţiunea de funcţionare a bugetului  local</t>
  </si>
  <si>
    <t>85.01.01</t>
  </si>
  <si>
    <t xml:space="preserve">     Plăţi efectuate în anii precedenţi şi recuperate în anul curent                                                      ( cod.85.01.02+85.01.05)</t>
  </si>
  <si>
    <t xml:space="preserve">     Plăţi efectuate în anii precedenţi  şi recuperate în anul curent în secţiunea de dezvoltare a bugetului  local</t>
  </si>
  <si>
    <t>85.01.02</t>
  </si>
  <si>
    <t xml:space="preserve">      Plăţi efectuate în anii precedenţi  şi recuperate în anul curent aferente fondurilor externe nerambursabile</t>
  </si>
  <si>
    <t>85.01.05</t>
  </si>
  <si>
    <t xml:space="preserve">     Cheltuieli salariale în bani  ( cod 10.01.01+ 10.01.03 la 10.01.08+10.01.10 la 10.01.16+10.01.30)</t>
  </si>
  <si>
    <t>TITLUL  XI ALTE CHELTUIELI                                                            (cod 59.01+59.02+ 59.08+59.11+59.12+59.15+59.17+59.20+59.22+59.25+59.30+59.35)</t>
  </si>
  <si>
    <t>SECŢIUNEA DE FUNCŢIONARE (cod 01+79+85)</t>
  </si>
  <si>
    <t>SECŢIUNEA DE DEZVOLTARE (cod 51+55+56+58+70+81+85)</t>
  </si>
  <si>
    <t xml:space="preserve">     CHELTUIELI CURENTE (10+20+30+40+50+51+55+57+59)</t>
  </si>
  <si>
    <t>58.32</t>
  </si>
  <si>
    <t>58.32.01</t>
  </si>
  <si>
    <t>58.32.02</t>
  </si>
  <si>
    <t>58.32.03</t>
  </si>
  <si>
    <t>58.33</t>
  </si>
  <si>
    <t>58.33.01</t>
  </si>
  <si>
    <t>58.33.02</t>
  </si>
  <si>
    <t>58.33.03</t>
  </si>
  <si>
    <t>Fondul pentru relații bilaterale aferent Mecanismelor financiare Spațiul Economic European și Norvegian 2014-2021    (cod 58.32.01 la 58.32.03)</t>
  </si>
  <si>
    <t>Finanţare externă nerambursabilă</t>
  </si>
  <si>
    <t>Asistență tehnică aferentă Mecanismelor financiare Spațiul Economic European și Norvegian 2014-2021    (cod 58.33.01 la 58.33.03)</t>
  </si>
  <si>
    <t>58.31</t>
  </si>
  <si>
    <t>58.31.01</t>
  </si>
  <si>
    <t>58.31.02</t>
  </si>
  <si>
    <t>58.31.03</t>
  </si>
  <si>
    <t>Mecanismele financiare Spațiul Economic European și Norvegian 2014-2021    (cod 58.31.01 la 58.31.03)</t>
  </si>
  <si>
    <r>
      <t xml:space="preserve">     Transferuri de capital       (cod 51.02.12+ 51.02.28+51.02.29+51.02.47) </t>
    </r>
    <r>
      <rPr>
        <b/>
        <strike/>
        <sz val="10"/>
        <rFont val="Arial"/>
        <family val="2"/>
        <charset val="238"/>
      </rPr>
      <t/>
    </r>
  </si>
  <si>
    <t>TITLUL  X   PROIECTE CU FINANTARE DIN FONDURI EXTERNE NERAMBURSABILE AFERENTE CADRULUI FINANCIAR 2014- 2020                                  (cod 58.01 la 58.05+58.11+58.12+58.15+58.16+58.30 la 58.33)</t>
  </si>
  <si>
    <t>definitive</t>
  </si>
  <si>
    <t>inițiale</t>
  </si>
  <si>
    <t>Cod 21        Capitol *) 66.10 Subcapitol 66.10.06</t>
  </si>
  <si>
    <t xml:space="preserve">   </t>
  </si>
  <si>
    <t>10.01.17</t>
  </si>
  <si>
    <t xml:space="preserve">          Indemnizatii de hrana</t>
  </si>
  <si>
    <t xml:space="preserve">          Contrbutie pentru concedii si indemnizatii</t>
  </si>
  <si>
    <t xml:space="preserve">          Contribuţii asiguratorie pentru munca</t>
  </si>
  <si>
    <t>10.03.07</t>
  </si>
  <si>
    <t>59.40</t>
  </si>
  <si>
    <t xml:space="preserve">         Sume aferente persoanelor cu handicap neincadrate</t>
  </si>
  <si>
    <t>NOTA: Sumele înscrise în col. 6 "Plăţi efectuate " cu semnul minus la Titlul  85,  art. 85.01 "Plăţi efectuate  din anii precedenţi şi recuperate în anul curent", se înscriu şi pe col. 4 "Angajamente bugetare" şi col. 5 "Angajamente legale"  la acelaşi co</t>
  </si>
  <si>
    <t xml:space="preserve">          Medicamente</t>
  </si>
  <si>
    <t>SPITALUL DE RECUPERARE SI BOLI CRONICE VALEA IASULUI</t>
  </si>
  <si>
    <t>EC ROSU CORINA LILIANA</t>
  </si>
  <si>
    <t xml:space="preserve">           JR MATEI FLORENTINA</t>
  </si>
  <si>
    <t>CONTUL DE EXECUŢIE A BUGETULUI INSTITUŢIILOR PUBLICE  - CHELTUIELI la data de 31.03.2026</t>
  </si>
  <si>
    <t>8=6-7</t>
  </si>
  <si>
    <t xml:space="preserve">Anexa 9 </t>
  </si>
  <si>
    <t>CONTUL DE EXECUŢIE</t>
  </si>
  <si>
    <t>A BUGETULUI INSTITUŢIILOR PUBLICE ŞI ACTIVITĂŢILOR FINANŢATE INTEGRAL SAU PARŢIAL  DIN VENITURI PROPRII (DE SUBORDONARE LOCALĂ) -VENITURI</t>
  </si>
  <si>
    <t>la data de 31.03.2026</t>
  </si>
  <si>
    <t>cod 20</t>
  </si>
  <si>
    <t>Denumirea indicatorilor</t>
  </si>
  <si>
    <t>Prevederi bugetare</t>
  </si>
  <si>
    <t xml:space="preserve">Drepturi constatate                          </t>
  </si>
  <si>
    <t>Încasări realizate</t>
  </si>
  <si>
    <t>Stingeri pe alte căi decât încasări</t>
  </si>
  <si>
    <t>Drepturi constatate de încasat</t>
  </si>
  <si>
    <t>Total, din care:</t>
  </si>
  <si>
    <t>din anii precedenţi</t>
  </si>
  <si>
    <t>din anul                     curent</t>
  </si>
  <si>
    <t>3=4+5</t>
  </si>
  <si>
    <t>8=3-6-7</t>
  </si>
  <si>
    <t xml:space="preserve"> TOTAL VENITURI                                                                (cod 00.02+00.15+00.16+00.17+45.10+48.10)  </t>
  </si>
  <si>
    <t>00.01</t>
  </si>
  <si>
    <t>I. VENITURI CURENTE (cod 00.03+00.12)</t>
  </si>
  <si>
    <t>00.02</t>
  </si>
  <si>
    <t xml:space="preserve">A. VENITURI FISCALE (cod 00.10) </t>
  </si>
  <si>
    <t>00.03</t>
  </si>
  <si>
    <t>A 4. IMPOZITE ŞI TAXE PE BUNURI ŞI SERVICII        (cod 15.10 )</t>
  </si>
  <si>
    <t>00.10</t>
  </si>
  <si>
    <t>Taxe pe servicii specifice (cod 15.10.01+15.10.50)</t>
  </si>
  <si>
    <t>15.10</t>
  </si>
  <si>
    <t xml:space="preserve">   Impozit pe spectacole</t>
  </si>
  <si>
    <t>15.10.01</t>
  </si>
  <si>
    <t>Alte taxe pe servicii specifice</t>
  </si>
  <si>
    <t>15.10.50</t>
  </si>
  <si>
    <t xml:space="preserve">C. VENITURI NEFISCALE (cod 00.13+00.14)  </t>
  </si>
  <si>
    <t>00.12</t>
  </si>
  <si>
    <t>C1. VENITURI DIN PROPRIETATE (cod 30.10 + 31.10)</t>
  </si>
  <si>
    <t>00.13</t>
  </si>
  <si>
    <t>Venituri din proprietate                                                               (cod 30.10.05+30.10.08+30.10.09+30.10.50)</t>
  </si>
  <si>
    <t>30.10</t>
  </si>
  <si>
    <t xml:space="preserve"> Venituri din concesiuni şi inchirieri (cod 30.10.05.30)</t>
  </si>
  <si>
    <t>30.10.05</t>
  </si>
  <si>
    <t>Alte venituri din concesiuni şi închirieri de către instituţiile publice</t>
  </si>
  <si>
    <t>30.10.05.30</t>
  </si>
  <si>
    <t xml:space="preserve">  Venituri din dividende (cod 30.10.08.02+30.10.08.03)</t>
  </si>
  <si>
    <t>30.10.08</t>
  </si>
  <si>
    <t>Venituri din dividende de la alţi plătitori</t>
  </si>
  <si>
    <t>30.10.08.02</t>
  </si>
  <si>
    <t>Dividende de la  societăţile şi companiile naţionale şi societăţile cu capital majoritar de stat</t>
  </si>
  <si>
    <t>30.10.08.03</t>
  </si>
  <si>
    <t xml:space="preserve"> Venituri din utilizarea păşunilor comunale</t>
  </si>
  <si>
    <t>30.10.09</t>
  </si>
  <si>
    <t xml:space="preserve">  Alte venituri din proprietate</t>
  </si>
  <si>
    <t>30.10.50</t>
  </si>
  <si>
    <t>Venituri din dobânzi (cod 31.10.03)</t>
  </si>
  <si>
    <t>31.10</t>
  </si>
  <si>
    <r>
      <t xml:space="preserve">   </t>
    </r>
    <r>
      <rPr>
        <sz val="10"/>
        <color indexed="8"/>
        <rFont val="Arial"/>
        <family val="2"/>
        <charset val="238"/>
      </rPr>
      <t>Alte venituri din dobânzi</t>
    </r>
  </si>
  <si>
    <t>31.10.03</t>
  </si>
  <si>
    <t>C2. VÂNZARI DE BUNURI ŞI SERVICII                                         (cod 33.10+34.10+35.10+36.10+37.10)</t>
  </si>
  <si>
    <t>00.14</t>
  </si>
  <si>
    <t>Venituri din prestări de servicii şi alte activităţi  (cod33.10.05+33.10.08+33.10.09+33.10.13+ 33.10.14+ 33.10.16+33.10.17+33.10.19 la 33.10.21+ 33.10.30 la 33.10.32+33.10.50)</t>
  </si>
  <si>
    <t>33.10</t>
  </si>
  <si>
    <t xml:space="preserve">    Taxe şi alte venituri în învăţământ</t>
  </si>
  <si>
    <t>33.10.05</t>
  </si>
  <si>
    <t xml:space="preserve">    Venituri din prestări de servicii</t>
  </si>
  <si>
    <t>33.10.08</t>
  </si>
  <si>
    <t xml:space="preserve">     Taxe şi alte venituri din protecţia mediului</t>
  </si>
  <si>
    <t>33.10.09</t>
  </si>
  <si>
    <t xml:space="preserve">     Contribuţia de întreţinere a persoanelor asistate</t>
  </si>
  <si>
    <t>33.10.13</t>
  </si>
  <si>
    <t xml:space="preserve">     Contribuţia elevilor şi studenţilor pentru internate, cămine şi cantine.</t>
  </si>
  <si>
    <t>33.10.14</t>
  </si>
  <si>
    <t xml:space="preserve">     Venituri din valorificarea produselor obţinute din activitatea proprie sau anexă</t>
  </si>
  <si>
    <t>33.10.16</t>
  </si>
  <si>
    <t xml:space="preserve">     Venituri din organizarea de cursuri de calificare şi conversie profesională,specializare şi perfecţionare</t>
  </si>
  <si>
    <t>33.10.17</t>
  </si>
  <si>
    <t xml:space="preserve">    Venituri din serbări şi spectacole şcolare, manifestări culturale,   artistice şi sportive</t>
  </si>
  <si>
    <t>33.10.19</t>
  </si>
  <si>
    <t xml:space="preserve">     Venituri din cercetare</t>
  </si>
  <si>
    <t>33.10.20</t>
  </si>
  <si>
    <t xml:space="preserve">      Venituri din contractele încheiate cu casele de asigurări sociale de sănătate</t>
  </si>
  <si>
    <t>33.10.21</t>
  </si>
  <si>
    <t>Venituri din contractele încheiate cu direcţiile de sănătate publică din sume alocate de la bugetul de stat</t>
  </si>
  <si>
    <t>33.10.30</t>
  </si>
  <si>
    <t>Venituri din contractele încheiate cu direcţiile de sănătate publică din sume alocate din veniturile proprii ale Ministerului Sănătăţii</t>
  </si>
  <si>
    <t>33.10.31</t>
  </si>
  <si>
    <t>Venituri din contractele încheiate cu instituţiile de medicină legală</t>
  </si>
  <si>
    <t>33.10.32</t>
  </si>
  <si>
    <t xml:space="preserve">      Alte venituri din prestări de servicii şi alte activităţi</t>
  </si>
  <si>
    <t>33.10.50</t>
  </si>
  <si>
    <t>Venituri din taxe administrative, eliberări permise                 (cod 34.10.50)</t>
  </si>
  <si>
    <t>34.10</t>
  </si>
  <si>
    <t xml:space="preserve">      Alte venituri din taxe administrative, eliberări permise</t>
  </si>
  <si>
    <t>34.10.50</t>
  </si>
  <si>
    <t>Amenzi, penalităţi şi confiscări (cod  35.10.50)</t>
  </si>
  <si>
    <t>35.10</t>
  </si>
  <si>
    <t xml:space="preserve">     Alte amenzi, penalităţi şi confiscări</t>
  </si>
  <si>
    <t>35.10.50</t>
  </si>
  <si>
    <t>Diverse venituri (cod 36.10.04+36.10.32+36.10.50)</t>
  </si>
  <si>
    <t>36.10</t>
  </si>
  <si>
    <t xml:space="preserve">Venituri din producerea riscurilor asigurate </t>
  </si>
  <si>
    <t>36.10.04</t>
  </si>
  <si>
    <t>Sume provenite din finanțarea bugetară a anilor precedenți (cod 36.10.32.02+36.10.32.03)</t>
  </si>
  <si>
    <t>36.10.32</t>
  </si>
  <si>
    <t>Sume provenite din finanțarea bugetară a anilor precedenți, aferente secțiunii de dezvoltare</t>
  </si>
  <si>
    <t>36.10.32.02</t>
  </si>
  <si>
    <t>Sume provenite din finanțarea bugetară a anilor precedenți, aferente secțiunii de funcționare</t>
  </si>
  <si>
    <t>36.10.32.03</t>
  </si>
  <si>
    <t xml:space="preserve">       Alte venituri</t>
  </si>
  <si>
    <t>36.10.50</t>
  </si>
  <si>
    <t>Transferuri voluntare, altele decât subvenţiile                      (cod 37.10.01+37.10.03+37.10.04+37.10.50)</t>
  </si>
  <si>
    <t>37.10</t>
  </si>
  <si>
    <t xml:space="preserve">   Donaţii şi sponsorizări</t>
  </si>
  <si>
    <t>37.10.01</t>
  </si>
  <si>
    <t xml:space="preserve">    Vărsăminte din secţiunea de funcţionare pentru 
     finanţarea secţiunii de dezvoltare a bugetului 
     local (cu semnul minus)</t>
  </si>
  <si>
    <t>37.10.03</t>
  </si>
  <si>
    <t xml:space="preserve">      Vărsăminte din secţiunea de funcţionare</t>
  </si>
  <si>
    <t>37.10.04</t>
  </si>
  <si>
    <t xml:space="preserve">    Alte transferuri voluntare</t>
  </si>
  <si>
    <t>37.10.50</t>
  </si>
  <si>
    <t>II.VENITURI  DIN CAPITAL (cod 39.10)</t>
  </si>
  <si>
    <t>00.15</t>
  </si>
  <si>
    <t>Venituri din valorificarea unor bunuri                                          (cod 39.10.01 + 39.10.50)</t>
  </si>
  <si>
    <t>39.10</t>
  </si>
  <si>
    <t xml:space="preserve">      Venituri din valorificarea unor bunuri ale instituţiilor publice</t>
  </si>
  <si>
    <t>39.10.01</t>
  </si>
  <si>
    <t xml:space="preserve">         Alte venituri din valorificarea unor bunuri</t>
  </si>
  <si>
    <t>39.10.50</t>
  </si>
  <si>
    <t>III.OPERAŢIUNI FINANCIARE (cod 40.10+41.10)</t>
  </si>
  <si>
    <t>00.16</t>
  </si>
  <si>
    <t>Încasări din rambursarea împrumuturilor acordate       (cod. 40.10.15+40.10.16)</t>
  </si>
  <si>
    <t>40.10</t>
  </si>
  <si>
    <t>Sume utilizate din excedentul anului precedent pentru efectuarea de cheltuieli (cod. 40.10.15.01+40.10.15.02)</t>
  </si>
  <si>
    <t>40.10.15</t>
  </si>
  <si>
    <t xml:space="preserve">Sume utilizate de administratiile locale din excedentul anului precedent pentru sectiunea de funcţionare </t>
  </si>
  <si>
    <t>40.10.15.01</t>
  </si>
  <si>
    <t xml:space="preserve">Sume utilizate de administratiile locale din excedentul anului precedent pentru sectiunea de dezvoltare </t>
  </si>
  <si>
    <t>40.10.15.02</t>
  </si>
  <si>
    <t>Sume primite în cadrul mecanismului decontării cererilor de plată</t>
  </si>
  <si>
    <t>40.10.16</t>
  </si>
  <si>
    <t>Alte operaţiuni financiare(cod. 41.10.06+41.10.11)</t>
  </si>
  <si>
    <t>41.10</t>
  </si>
  <si>
    <t>Sume din excedentul anului precedent pentru acoperirea golurilor temporare de casă</t>
  </si>
  <si>
    <t>41.10.06</t>
  </si>
  <si>
    <t>Imprumuturi de la bugetul local</t>
  </si>
  <si>
    <t>41.10.11</t>
  </si>
  <si>
    <t>IV. SUBVENŢII   (cod 00.18)</t>
  </si>
  <si>
    <t>00.17</t>
  </si>
  <si>
    <t>SUBVENŢII DE LA ALTE NIVELE ALE  ADMINISTRAŢIEI  PUBLICE        (cod 42.10+43.10)</t>
  </si>
  <si>
    <t>00.18</t>
  </si>
  <si>
    <t xml:space="preserve">   Subvenţii de la bugetul de stat                                                 (cod 42.10.11+ 42.10.39+ 42.10.43+ 42.10.62+ 42.10.70)</t>
  </si>
  <si>
    <t>42.10</t>
  </si>
  <si>
    <r>
      <t xml:space="preserve">   </t>
    </r>
    <r>
      <rPr>
        <sz val="10"/>
        <color indexed="8"/>
        <rFont val="Arial"/>
        <family val="2"/>
        <charset val="238"/>
      </rPr>
      <t>Subvenţii de la bugetul de stat pentru spitale</t>
    </r>
  </si>
  <si>
    <t>42.10.11</t>
  </si>
  <si>
    <t>Subvenţii de la bugetul de stat către instituţii publice  finanţate parţial sau integral din venituri proprii pentru proiecte finanţate din FEN postaderare</t>
  </si>
  <si>
    <t>42.10.39</t>
  </si>
  <si>
    <t>Sume primite de instituţiile publice şi activităţile finanţate integral sau parţial din venituri proprii în cadrul programelor FEGA implementate de APIA</t>
  </si>
  <si>
    <t>42.10.43</t>
  </si>
  <si>
    <t>Sume alocate din bugetul de stat aferente corecţiilor financiare</t>
  </si>
  <si>
    <t>42.10.62</t>
  </si>
  <si>
    <t>Subvenţii de la bugetul de stat către instituţii publice  finanţate parţial sau integral din venituri proprii necesare sustinerii derularii proiectelor  finanţate din fonduri externe nerambursabile ( FEN) postaderare, aferente perioadei de programare 2014</t>
  </si>
  <si>
    <t>42.10.70</t>
  </si>
  <si>
    <t>Subvenţii de la alte administraţii                                    (cod 43.10.09+43.10.10+43.10.14 la 43.10.17+ 43.10.19+ 43.10.31+ 43.10.33 + 43.10.36)</t>
  </si>
  <si>
    <t>43.10</t>
  </si>
  <si>
    <t>Subvenţii pentru instituţii publice</t>
  </si>
  <si>
    <t>43.10.09</t>
  </si>
  <si>
    <t>Subvenţii din bugetele locale pentru finanţarea cheltuielilor curente din domeniul sănătăţii</t>
  </si>
  <si>
    <t>43.10.10</t>
  </si>
  <si>
    <t>Subvenţii din  bugetele locale  pentru finanţarea cheltuielilor de capital în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</si>
  <si>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</si>
  <si>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</si>
  <si>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</si>
  <si>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      (cod 43.10.16.01 la 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</si>
  <si>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</si>
  <si>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</si>
  <si>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</si>
  <si>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</si>
  <si>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</si>
  <si>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</si>
  <si>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</si>
  <si>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 Ministerului Sănătăţii către bugetele locale pentru finanţarea investiţiilor în sănătate (cod43.10.17.01 la 43.10.17.03)</t>
  </si>
  <si>
    <t>43.10.17</t>
  </si>
  <si>
    <t>Sume din veniturile proprii ale  Ministerului Sănătăţii către bugetele locale pentru finanţarea aparaturii medicale şi echipamentelor de comunicaţii în urgenţă în sănătate</t>
  </si>
  <si>
    <t>43.10.17.01</t>
  </si>
  <si>
    <t>Sume din veniturile proprii ale  Ministerului Sănătăţii către bugetele locale pentru finanţarea reparaţiilor capitale în sănătate</t>
  </si>
  <si>
    <t>43.10.17.02</t>
  </si>
  <si>
    <t>Sume din veniturile proprii ale  Ministerului Sănătăţii către bugetele locale pentru finanţarea altor investiţii  în sănătate</t>
  </si>
  <si>
    <t>43.10.17.03</t>
  </si>
  <si>
    <t>Subvenţii pentru instituţii publice destinate secţiunii de dezvoltare</t>
  </si>
  <si>
    <t>43.10.19</t>
  </si>
  <si>
    <t>Sume alocate din bugetul AFIR, pentru susținerea proiectelor din PNDR 2014 - 2020</t>
  </si>
  <si>
    <t>43.10.31</t>
  </si>
  <si>
    <t>Subvenții din bugetul Fondului național unic de asigurări sociale de sănătate pentru acoperirea creșterilor salariale</t>
  </si>
  <si>
    <t>43.10.33</t>
  </si>
  <si>
    <t>Subvenţii de la bugetul împrumuturilor pentru finanțarea cheltuielilor conform OUG nr. 27/2017</t>
  </si>
  <si>
    <t>43.10.36</t>
  </si>
  <si>
    <t xml:space="preserve"> Sume primite de la UE/alţi donatori în contul plăţilor efectuate şi prefinanţări                      ( cod 45.10.01 la 45.10.05+45.10.07+45.10.08+45.10.15 la 45.10.21)</t>
  </si>
  <si>
    <t>45.10</t>
  </si>
  <si>
    <t>Fondul European de Dezvoltare Regională                            (cod 45.10.01.01+45.10.01.02+45.10.01.04)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</si>
  <si>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</si>
  <si>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</si>
  <si>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</si>
  <si>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</si>
  <si>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</si>
  <si>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Corecții financiare</t>
  </si>
  <si>
    <t>45.10.01.04</t>
  </si>
  <si>
    <t>Fondul Social European                                                            (cod 45.10.02.01+45.10.02.02+45.10.02.04)</t>
  </si>
  <si>
    <t>45.10.02</t>
  </si>
  <si>
    <t>45.10.02.01</t>
  </si>
  <si>
    <t>45.10.02.02</t>
  </si>
  <si>
    <t>45.10.02.04</t>
  </si>
  <si>
    <t>Fondul de Coeziune (cod 45.10.03.01+45.10.03.02+ 45.10.03.04)</t>
  </si>
  <si>
    <t>45.10.03</t>
  </si>
  <si>
    <t>45.10.03.01</t>
  </si>
  <si>
    <t>45.10.03.02</t>
  </si>
  <si>
    <t>45.10.03.04</t>
  </si>
  <si>
    <t>Fondul European  Agricol de Dezvoltare Rurală                 (cod 45.10.04.01 la 45.10.04.04)</t>
  </si>
  <si>
    <t>45.10.04</t>
  </si>
  <si>
    <t>45.10.04.01</t>
  </si>
  <si>
    <t>45.10.04.02</t>
  </si>
  <si>
    <t>Prefinanţare</t>
  </si>
  <si>
    <t>45.10.04.03</t>
  </si>
  <si>
    <t>45.10.04.04</t>
  </si>
  <si>
    <t>Fondul European pentru Pescuit   (cod 45.10.05.02+45.10.05.04)</t>
  </si>
  <si>
    <t>45.10.05</t>
  </si>
  <si>
    <t>45.10.05.02</t>
  </si>
  <si>
    <t>45.10.05.04</t>
  </si>
  <si>
    <t>Instrumentul  de Asistenţă pentru  Preaderare                  (cod 45.10.07.01 la 45.10.07.04)</t>
  </si>
  <si>
    <t>45.10.07</t>
  </si>
  <si>
    <t>45.10.07.01</t>
  </si>
  <si>
    <t>45.10.07.02</t>
  </si>
  <si>
    <t>45.10.07.03</t>
  </si>
  <si>
    <t>45.10.07.04</t>
  </si>
  <si>
    <t>Instrumentul European de Vecinatate şi Parteneriat                      (cod 45.10.08.01 la 45.10.08.04)</t>
  </si>
  <si>
    <t>45.10.08</t>
  </si>
  <si>
    <t>45.10.08.01</t>
  </si>
  <si>
    <t>45.10.08.02</t>
  </si>
  <si>
    <t>45.10.08.03</t>
  </si>
  <si>
    <t>45.10.08.04</t>
  </si>
  <si>
    <t>Programe comunitare finanţate în perioada 2007-2013 (45.10.15.01 la  45.10.15.04)</t>
  </si>
  <si>
    <t>45.10.15</t>
  </si>
  <si>
    <t>45.10.15.01</t>
  </si>
  <si>
    <t>45.10.15.02</t>
  </si>
  <si>
    <t>45.10.15.03</t>
  </si>
  <si>
    <t>45.10.15.04</t>
  </si>
  <si>
    <t>Alte facilităţi şi instrumente postaderare                               (cod 45.10.16.01 la  45.10.16.04)</t>
  </si>
  <si>
    <t>45.10.16</t>
  </si>
  <si>
    <t>45.10.16.01</t>
  </si>
  <si>
    <t>45.10.16.02</t>
  </si>
  <si>
    <t>45.10.16.03</t>
  </si>
  <si>
    <t>45.10.16.04</t>
  </si>
  <si>
    <t>Mecanismul financiar SEE                                                      (cod 45.10.17.01 la 45.10.17.04)</t>
  </si>
  <si>
    <t>45.10.17</t>
  </si>
  <si>
    <t>45.10.17.01</t>
  </si>
  <si>
    <t>45.10.17.02</t>
  </si>
  <si>
    <t>45.10.17.03</t>
  </si>
  <si>
    <t>45.10.17.04</t>
  </si>
  <si>
    <t>Mecanismul financiar norvegian (cod 45.10.18.01 la 45.10.18.04)</t>
  </si>
  <si>
    <t>45.10.18</t>
  </si>
  <si>
    <t>45.10.18.01</t>
  </si>
  <si>
    <t>45.10.18.02</t>
  </si>
  <si>
    <t>45.10.18.03</t>
  </si>
  <si>
    <t>45.10.18.04</t>
  </si>
  <si>
    <t>Programul de cooperare elveţiano-român vizând reducerea disparităţilor economice şi sociale în cadrul Uniunii Europene extinse                                                                (cod 45.10.19.01+45.10.19.02 + 45.10.19.04)</t>
  </si>
  <si>
    <t>45.10.19</t>
  </si>
  <si>
    <t>45.10.19.01</t>
  </si>
  <si>
    <t xml:space="preserve">Sume primite în contul plăţilor efectuate în anii anteriori </t>
  </si>
  <si>
    <t>45.10.19.02</t>
  </si>
  <si>
    <t>45.10.19.04</t>
  </si>
  <si>
    <t>Asistenţă tehnică pentru mecanismele financiare SEE  (45.10.20.01 la 45.10.20.04)</t>
  </si>
  <si>
    <t>45.10.20</t>
  </si>
  <si>
    <t>45.10.20.01</t>
  </si>
  <si>
    <t>45.10.20.02</t>
  </si>
  <si>
    <t>45.10.20.03</t>
  </si>
  <si>
    <t>45.10.20.04</t>
  </si>
  <si>
    <t>Fondul naţional pentru relaţii bilaterale aferent mecanismelor financiare SEE (cod 45.10.21.01 la 45.10.21.04)</t>
  </si>
  <si>
    <t>45.10.21</t>
  </si>
  <si>
    <t>45.10.21.01</t>
  </si>
  <si>
    <t>45.10.21.02</t>
  </si>
  <si>
    <t>45.10.21.03</t>
  </si>
  <si>
    <t>45.10.21.04</t>
  </si>
  <si>
    <r>
      <t>Sume primite de la UE/alți donatori în contul plăților efectuate și prefinanțări aferente cadrului financiar 2014-2020  (cod 48.10.01 la 48.10.05+48.10.11+ 48.10.12+48.10.15+</t>
    </r>
    <r>
      <rPr>
        <b/>
        <sz val="10"/>
        <color indexed="30"/>
        <rFont val="Arial"/>
        <family val="2"/>
        <charset val="238"/>
      </rPr>
      <t>48.10.16</t>
    </r>
    <r>
      <rPr>
        <b/>
        <sz val="10"/>
        <color indexed="8"/>
        <rFont val="Arial"/>
        <family val="2"/>
        <charset val="238"/>
      </rPr>
      <t>+48.10.19+48.10.32+48.10.33)</t>
    </r>
  </si>
  <si>
    <t>48.10</t>
  </si>
  <si>
    <t>Fondul European de Dezvoltare Regională (FEDR)               (cod 48.10.01.01 la 48.10.01.03)</t>
  </si>
  <si>
    <t>48.10.01</t>
  </si>
  <si>
    <t>Sume primite în contul plăților efectuate în anul curent</t>
  </si>
  <si>
    <t>48.10.01.01</t>
  </si>
  <si>
    <t>Sume primite în contul plăților efectuate în anii anteriori</t>
  </si>
  <si>
    <t>48.10.01.02</t>
  </si>
  <si>
    <t>Prefinanțare</t>
  </si>
  <si>
    <t>48.10.01.03</t>
  </si>
  <si>
    <t>Fondul Social European (FSE)                                                              (cod 48.10.02.01 la 48.10.02.03)</t>
  </si>
  <si>
    <t>48.10.02</t>
  </si>
  <si>
    <t>48.10.02.01</t>
  </si>
  <si>
    <t>48.10.02.02</t>
  </si>
  <si>
    <t>48.10.02.03</t>
  </si>
  <si>
    <t>Fondul de Coeziune  (FC)                                                                      (cod 48.10.03.01 la 48.10.03.03)</t>
  </si>
  <si>
    <t>48.10.03</t>
  </si>
  <si>
    <t>48.10.03.01</t>
  </si>
  <si>
    <t>48.10.03.02</t>
  </si>
  <si>
    <t>48.10.03.03</t>
  </si>
  <si>
    <t>Fondul European Agricol de Dezvoltare  (FEADR)         (cod 48.10.04.01 la 48.10.04.03)</t>
  </si>
  <si>
    <t>48.10.04</t>
  </si>
  <si>
    <t>48.10.04.01</t>
  </si>
  <si>
    <t>48.10.04.02</t>
  </si>
  <si>
    <t>48.10.04.03</t>
  </si>
  <si>
    <t>Fondul European pentru Pescuit și Afeceri Maritime  (FEPAM) (cod 48.10.05.01 la 48.10.05.03)</t>
  </si>
  <si>
    <t>48.10.05</t>
  </si>
  <si>
    <t>48.10.05.01</t>
  </si>
  <si>
    <t>48.10.05.02</t>
  </si>
  <si>
    <t>48.10.05.03</t>
  </si>
  <si>
    <t>Instrumentul de Asistenţă pentru Preaderare (IPA II)                                   (cod 48.10.11.01 la 48.10.11.03)</t>
  </si>
  <si>
    <t>48.10.11</t>
  </si>
  <si>
    <t>48.10.11.01</t>
  </si>
  <si>
    <t>48.10.11.02</t>
  </si>
  <si>
    <t>48.10.11.03</t>
  </si>
  <si>
    <t>Instrumentul European de Vecinătate  (ENI)                                                 (cod 48.10.12.01 la 48.10.12.03)</t>
  </si>
  <si>
    <t>48.10.12</t>
  </si>
  <si>
    <t>48.10.12.01</t>
  </si>
  <si>
    <t>48.10.12.02</t>
  </si>
  <si>
    <t>48.10.12.03</t>
  </si>
  <si>
    <t>Alte programe comunitare finanțate în perioada 2014 - 2020  (cod 48.10.15.01+48.10.15.02)</t>
  </si>
  <si>
    <t>48.10.15</t>
  </si>
  <si>
    <t>48.10.15.01</t>
  </si>
  <si>
    <t>48.10.15.02</t>
  </si>
  <si>
    <t>Alte facilități și instrumente postaderare (AFIP)            (cod 48.10.16.01 la 48.10.16.03)</t>
  </si>
  <si>
    <t>48.10.16</t>
  </si>
  <si>
    <t>48.10.16.01</t>
  </si>
  <si>
    <t>48.10.16.02</t>
  </si>
  <si>
    <t>48.10.16.03</t>
  </si>
  <si>
    <t>Mecanismul pentru Interconectarea Europei (MIE)      (cod 48.10.19.01+48.10.19.02+48.10.19.03+48.10.19.04)</t>
  </si>
  <si>
    <t>48.10.19</t>
  </si>
  <si>
    <t>48.10.19.01</t>
  </si>
  <si>
    <t>48.10.19.02</t>
  </si>
  <si>
    <t>48.10.19.03</t>
  </si>
  <si>
    <t>Sume aferente alocărilor temporare de la bugetul de stat pe perioada indisponibilităților fondurilor externe nerambursabile</t>
  </si>
  <si>
    <t>48.10.19.04</t>
  </si>
  <si>
    <t>Fondul pentru relații bilaterale aferent Mecanismelor financiare Spațiul Economic European și Norvegian 2014-2021 (cod 48.10.32.01+48.10.32.02)</t>
  </si>
  <si>
    <t>48.10.32</t>
  </si>
  <si>
    <t>48.10.32.01</t>
  </si>
  <si>
    <t>48.10.32.02</t>
  </si>
  <si>
    <t>Asistență tehnică aferentă  Mecanismelor financiare Spațiul Economic European și Norvegian 2014-2021        (cod 48.10.33.01+48.10.33.02)</t>
  </si>
  <si>
    <t>48.10.33</t>
  </si>
  <si>
    <t>48.10.33.01</t>
  </si>
  <si>
    <t>48.10.33.02</t>
  </si>
  <si>
    <t>VENITURILE SECŢIUNII DE FUNCŢIONARE               (cod 00.02+00.16+00.17) - TOTAL</t>
  </si>
  <si>
    <t xml:space="preserve">I.  VENITURI CURENTE (cod 00.03+00.12)   </t>
  </si>
  <si>
    <t xml:space="preserve">A. VENITURI FISCALE  (cod 00.10)   </t>
  </si>
  <si>
    <t>A4. IMPOZITE ŞI TAXE PE BUNURI ŞI SERVICII          (cod 15.10)</t>
  </si>
  <si>
    <t>C. VENITURI NEFISCALE  ( cod 00.13+00.14)</t>
  </si>
  <si>
    <t>C1. VENITURI DIN PROPRIETATE (cod 30.10 +31.10)</t>
  </si>
  <si>
    <t>Venituri din proprietate (cod 30.10.05+30.10.08+30.10.09+30.10.50)</t>
  </si>
  <si>
    <t xml:space="preserve">    Venituri din dividende (cod 30.10.08.02+30.10.08.03)</t>
  </si>
  <si>
    <t>Dividende de la societăţile şi companiile naţionale şi societăţile cu capital majoritar de stat</t>
  </si>
  <si>
    <t xml:space="preserve">   Venituri din utilizarea păşunilor comunale</t>
  </si>
  <si>
    <t xml:space="preserve">    Alte venituri din proprietate</t>
  </si>
  <si>
    <t>C2. VÂNZĂRI DE BUNURI ŞI SERVICII                                            (cod 33.10+34.10+35.10+36.10+37.10)</t>
  </si>
  <si>
    <t>Venituri din prestări de servicii şi alte activităţi  (cod33.10.05+33.10.08+33.10.09+33.10.13+ 33.10.14 + 33.10.16+33.10.17 +33.10.19 la 33.10.21+33.10.30 la 33.10.32+33.10.50)</t>
  </si>
  <si>
    <t xml:space="preserve">    Taxe şi alte venituri din protecţia mediului</t>
  </si>
  <si>
    <t xml:space="preserve">     Venituri din valorificarea produselor obţinute din 
     activitatea proprie sau anexă</t>
  </si>
  <si>
    <t xml:space="preserve">     Venituri din organizarea de cursuri de calificare şi 
     conversie profesională,specializare şi 
     perfecţionare</t>
  </si>
  <si>
    <t xml:space="preserve">    Venituri din serbări şi spectacole şcolare, 
    manifestări culturale,   artistice şi sportive</t>
  </si>
  <si>
    <t xml:space="preserve">      Venituri din cercetare</t>
  </si>
  <si>
    <t xml:space="preserve">      Venituri din contractele încheiate cu casele de 
      asigurări sociale de sănătate</t>
  </si>
  <si>
    <t xml:space="preserve">      Venituri din contractele încheiate cu direcţiile de sănătate publică din sume alocate de la bugetul de stat</t>
  </si>
  <si>
    <t xml:space="preserve">       Venituri din contractele încheiate cu direcţiile de   sănătate publică din sume alocate din veniturile proprii ale Ministerului Sănătăţii</t>
  </si>
  <si>
    <t xml:space="preserve">       Venituri din contractele încheiate cu instituţiile de 
       medicină legală</t>
  </si>
  <si>
    <t xml:space="preserve">      Alte venituri din taxe administrative, eliberări 
     permise</t>
  </si>
  <si>
    <t>Sume provenite din finanțarea bugetară a anilor precedenți (cod 36.10.32.03)</t>
  </si>
  <si>
    <t>Transferuri voluntare, altele decât subvenţiile                     (cod 37.10.01+37.10.03+37.10.50)</t>
  </si>
  <si>
    <t xml:space="preserve">     Vărsăminte din secţiunea de funcţionare pentru finanţarea  secţiunii de dezvoltare a bugetului local  (cu semnul minus)</t>
  </si>
  <si>
    <t>Încasări din rambursarea împrumuturilor acordate                   (cod. 40.10.15)</t>
  </si>
  <si>
    <t>Sume utilizate din excedentul anului precedent pentru efectuarea de cheltuieli (cod. 40.10.15.01)</t>
  </si>
  <si>
    <t xml:space="preserve">Sume utilizate de administratiile locale din excedentul anului precedent pentru secţiunea de funcţionare </t>
  </si>
  <si>
    <t>Alte operaţiuni financiare   (cod. 41.10.06+41.10.11)</t>
  </si>
  <si>
    <t xml:space="preserve">IV. SUBVENŢII (cod 00.18) </t>
  </si>
  <si>
    <t xml:space="preserve">   Subvenţii de la bugetul de stat                                         (cod 42.10.11+ 42.10.43)</t>
  </si>
  <si>
    <t xml:space="preserve">    Sume primite de instituţiile publice şi activităţile 
    finanţate integral sau parţial din venituri proprii în 
    cadrul programelor FEGA implementate de APIA</t>
  </si>
  <si>
    <t xml:space="preserve">   Subvenţii de la alte administraţii                                           (cod 43.10.09+43.10.10 +43.10.15+43.10.33)</t>
  </si>
  <si>
    <t xml:space="preserve"> </t>
  </si>
  <si>
    <t>VENITURILE SECŢIUNII DE DEZVOLTARE            (cod 00.02+00.15+00.16+00.17+45.10+48.10) - TOTAL</t>
  </si>
  <si>
    <t xml:space="preserve">I.  VENITURI CURENTE (cod 00.12)   </t>
  </si>
  <si>
    <t xml:space="preserve">C. VENITURI NEFISCALE (cod 00.14) </t>
  </si>
  <si>
    <t>C2. VÂNZĂRI DE BUNURI ŞI SERVICII                                   (cod 36.10 + 37.10)</t>
  </si>
  <si>
    <t>Diverse venituri (cod 36.10.32)</t>
  </si>
  <si>
    <t>Sume provenite din finanțarea bugetară a anilor precedenți (cod 36.10.32.02)</t>
  </si>
  <si>
    <t>Transferuri voluntare, altele decât subvenţiile                (cod 37.10.04)</t>
  </si>
  <si>
    <t>Vărsăminte din secţiunea de funcţionare</t>
  </si>
  <si>
    <t>Venituri din valorificarea unor bunuri                                       (cod 39.10.01 + 39.10.50)</t>
  </si>
  <si>
    <t>III.OPERAŢIUNI FINANCIARE (cod 40.10)</t>
  </si>
  <si>
    <t>Încasări din rambursarea împrumuturilor acordate        (cod. 40.10.15+ 40.10.16)</t>
  </si>
  <si>
    <t>Sume utilizate din excedentul anului precedent pentru efectuarea de cheltuieli (cod. 40.10.15.02)</t>
  </si>
  <si>
    <t xml:space="preserve">Sume utilizate de administratiile locale din excedentul anului precedent pentru secţiunea de dezvoltare </t>
  </si>
  <si>
    <t>SUBVENŢII DE LA ALTE NIVELE ALE  ADMINISTRAŢIEI  PUBLICE  (cod 42.10+43.10)</t>
  </si>
  <si>
    <t xml:space="preserve">   Subvenţii de la bugetul de stat (cod 42.10.39 + 42.10.62+42.10.70)</t>
  </si>
  <si>
    <t xml:space="preserve">   Subvenţii de la alte administraţii                                          (cod 43.10.14+43.10.16+43.10.17+43.10.19 + 43.10.31+43.10.36)</t>
  </si>
  <si>
    <t>Sume din bugetul de stat către bugetele locale pentru finanţarea investiţiilor în sănătate (cod 43.10.16.01 la 43.10.16.03)</t>
  </si>
  <si>
    <t>Sume din veniturile proprii ale  Ministerului Sănătăţii către bugetele locale pentru finanţarea aparaturii medicale  şi echipamentelor de comunicaţii în urgenţă în sănătate</t>
  </si>
  <si>
    <t xml:space="preserve"> Sume primite de la UE/alţi donatori în contul plăţilor efectuate şi prefinanţări    ( cod 45.10.01 la 45.10.05+45.10.07+45.10.08+45.10.15 la 45.10.21)</t>
  </si>
  <si>
    <t>Fondul European de Dezvoltare Regională     (cod 45.10.01.01+45.10.01.02+45.10.01.04)</t>
  </si>
  <si>
    <t>Fondul Social European                                                             (cod 45.10.02.01+45.10.02.02+45.10.02.04)</t>
  </si>
  <si>
    <t>Fondul European  Agricol de Dezvoltare Rurală                   (cod 45.10.04.01 la 45.10.04.04)</t>
  </si>
  <si>
    <t>Fondul European pentru Pescuit                                                (cod 45.10.05.02+45.10.05.04)</t>
  </si>
  <si>
    <t>Instrumentul  de Asistenţă pentru  Preaderare                        (cod 45.10.07.01 la 45.10.07.04)</t>
  </si>
  <si>
    <t>Programe comunitare finanţate în perioada 2007-2013 (45.10.15.01 la 45.10.15.04)</t>
  </si>
  <si>
    <t>Alte facilităţi şi instrumente postaderare                                (cod 45.10.16.01 la  45.10.16.04)</t>
  </si>
  <si>
    <t>Mecanismul financiar SEE (cod 45.10.17.01 la 45.10.17.04)</t>
  </si>
  <si>
    <t>Programul de cooperare elveţiano-român vizând reducerea disparităţilor economice şi sociale în cadrul Uniunii Europene extinse (cod 45.10.19.01+45.10.19.02 + 45.10.19.04)</t>
  </si>
  <si>
    <r>
      <t>Sume primite de la UE/alți donatori în contul plăților efectuate și prefinanțări aferente cadrului financiar 2014-2020 (cod 48.10.01 la 48.10.05+48.10.11+ 48.10.12+48.10.15+</t>
    </r>
    <r>
      <rPr>
        <b/>
        <sz val="10"/>
        <color indexed="30"/>
        <rFont val="Arial"/>
        <family val="2"/>
        <charset val="238"/>
      </rPr>
      <t>48.10.16</t>
    </r>
    <r>
      <rPr>
        <b/>
        <sz val="10"/>
        <color indexed="8"/>
        <rFont val="Arial"/>
        <family val="2"/>
        <charset val="238"/>
      </rPr>
      <t>+48.10.19+48.10.32+48.10.33)</t>
    </r>
  </si>
  <si>
    <t>Fondul European Agricol de Dezvoltare  (FEADR)    (cod 48.10.04.01 la 48.10.04.03)</t>
  </si>
  <si>
    <t>Mecanismul pentru Interconectarea Europei (MIE)    (cod 48.10.19.01+48.10.19.02+48.10.19.03+48.10.19.04)</t>
  </si>
  <si>
    <t>Conducătorul compartimentului</t>
  </si>
  <si>
    <t xml:space="preserve">      financiar- contabil</t>
  </si>
  <si>
    <t xml:space="preserve">            JR MATEI FLORENTINA</t>
  </si>
  <si>
    <t xml:space="preserve">              EC ROSU CORINA LILIANA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</si>
</sst>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"/>
    <numFmt numFmtId="165" formatCode="yyyy\-mm\-dd"/>
    <numFmt numFmtId="166" formatCode="#,##0.00;[Red]#,##0.00"/>
  </numFmts>
  <fonts count="35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i/>
      <sz val="9"/>
      <name val="Arial"/>
      <family val="2"/>
      <charset val="238"/>
    </font>
    <font>
      <b/>
      <strike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RomHelvetica"/>
      <charset val="238"/>
    </font>
    <font>
      <sz val="9"/>
      <color indexed="8"/>
      <name val="RomHelvetica"/>
      <charset val="238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0"/>
      <name val="Arial"/>
      <family val="2"/>
      <charset val="238"/>
    </font>
    <font>
      <sz val="10"/>
      <color indexed="8"/>
      <name val="Arial"/>
      <family val="2"/>
      <charset val="1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62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3" fillId="0" borderId="0"/>
    <xf numFmtId="0" fontId="3" fillId="0" borderId="0"/>
    <xf numFmtId="0" fontId="19" fillId="3" borderId="0" applyNumberFormat="0" applyBorder="0" applyAlignment="0" applyProtection="0"/>
  </cellStyleXfs>
  <cellXfs count="337">
    <xf numFmtId="0" fontId="0" fillId="0" borderId="0" xfId="0"/>
    <xf numFmtId="0" fontId="6" fillId="0" borderId="0" xfId="0" applyFont="1"/>
    <xf numFmtId="0" fontId="1" fillId="0" borderId="0" xfId="0" applyFont="1"/>
    <xf numFmtId="0" fontId="2" fillId="0" borderId="0" xfId="3" applyFont="1"/>
    <xf numFmtId="0" fontId="0" fillId="0" borderId="1" xfId="0" applyBorder="1"/>
    <xf numFmtId="1" fontId="2" fillId="0" borderId="0" xfId="3" applyNumberFormat="1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left" vertical="center"/>
    </xf>
    <xf numFmtId="49" fontId="1" fillId="0" borderId="1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9" fontId="0" fillId="0" borderId="12" xfId="0" applyNumberFormat="1" applyBorder="1" applyAlignment="1">
      <alignment horizontal="left" vertical="center"/>
    </xf>
    <xf numFmtId="49" fontId="1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8" xfId="0" applyBorder="1" applyAlignment="1">
      <alignment vertical="top" wrapText="1"/>
    </xf>
    <xf numFmtId="0" fontId="2" fillId="0" borderId="10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49" fontId="5" fillId="0" borderId="11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49" fontId="5" fillId="0" borderId="15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wrapText="1"/>
    </xf>
    <xf numFmtId="0" fontId="0" fillId="0" borderId="8" xfId="0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1" fontId="1" fillId="0" borderId="0" xfId="3" applyNumberFormat="1" applyFont="1" applyAlignment="1">
      <alignment vertical="center"/>
    </xf>
    <xf numFmtId="1" fontId="2" fillId="0" borderId="0" xfId="3" applyNumberFormat="1" applyFont="1" applyAlignment="1">
      <alignment horizontal="left" vertical="center"/>
    </xf>
    <xf numFmtId="0" fontId="1" fillId="0" borderId="0" xfId="3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2" fontId="12" fillId="0" borderId="0" xfId="0" applyNumberFormat="1" applyFont="1"/>
    <xf numFmtId="2" fontId="12" fillId="0" borderId="0" xfId="3" applyNumberFormat="1" applyFont="1" applyAlignment="1">
      <alignment horizontal="left" vertical="center" wrapText="1"/>
    </xf>
    <xf numFmtId="0" fontId="3" fillId="0" borderId="0" xfId="3"/>
    <xf numFmtId="0" fontId="3" fillId="0" borderId="0" xfId="3" applyAlignment="1">
      <alignment horizontal="left" vertical="center" wrapText="1"/>
    </xf>
    <xf numFmtId="1" fontId="3" fillId="0" borderId="0" xfId="3" applyNumberFormat="1"/>
    <xf numFmtId="2" fontId="14" fillId="0" borderId="0" xfId="0" applyNumberFormat="1" applyFont="1"/>
    <xf numFmtId="2" fontId="2" fillId="0" borderId="9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1" fillId="0" borderId="23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right" vertical="center"/>
    </xf>
    <xf numFmtId="2" fontId="12" fillId="0" borderId="9" xfId="0" applyNumberFormat="1" applyFont="1" applyBorder="1" applyAlignment="1">
      <alignment horizontal="right" vertical="center"/>
    </xf>
    <xf numFmtId="2" fontId="11" fillId="0" borderId="23" xfId="0" applyNumberFormat="1" applyFont="1" applyBorder="1" applyAlignment="1">
      <alignment horizontal="right" vertical="center"/>
    </xf>
    <xf numFmtId="2" fontId="2" fillId="0" borderId="15" xfId="0" applyNumberFormat="1" applyFont="1" applyBorder="1" applyAlignment="1">
      <alignment horizontal="right" vertical="center" wrapText="1"/>
    </xf>
    <xf numFmtId="2" fontId="11" fillId="0" borderId="15" xfId="0" applyNumberFormat="1" applyFont="1" applyBorder="1" applyAlignment="1">
      <alignment horizontal="right" vertical="center" wrapText="1"/>
    </xf>
    <xf numFmtId="2" fontId="0" fillId="0" borderId="11" xfId="0" applyNumberFormat="1" applyBorder="1" applyAlignment="1">
      <alignment horizontal="center" vertical="center"/>
    </xf>
    <xf numFmtId="2" fontId="12" fillId="0" borderId="23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0" fillId="0" borderId="23" xfId="0" applyNumberFormat="1" applyBorder="1" applyAlignment="1">
      <alignment horizontal="right" vertical="center"/>
    </xf>
    <xf numFmtId="2" fontId="0" fillId="0" borderId="29" xfId="0" applyNumberFormat="1" applyBorder="1" applyAlignment="1">
      <alignment horizontal="right" vertical="center"/>
    </xf>
    <xf numFmtId="2" fontId="11" fillId="0" borderId="7" xfId="0" applyNumberFormat="1" applyFont="1" applyBorder="1" applyAlignment="1">
      <alignment horizontal="right" vertical="center" wrapText="1"/>
    </xf>
    <xf numFmtId="2" fontId="0" fillId="0" borderId="11" xfId="0" applyNumberFormat="1" applyBorder="1" applyAlignment="1">
      <alignment horizontal="right" vertical="center"/>
    </xf>
    <xf numFmtId="2" fontId="2" fillId="0" borderId="9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 vertical="center" wrapText="1"/>
    </xf>
    <xf numFmtId="2" fontId="0" fillId="0" borderId="31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right" vertical="center"/>
    </xf>
    <xf numFmtId="2" fontId="11" fillId="0" borderId="11" xfId="0" applyNumberFormat="1" applyFont="1" applyBorder="1" applyAlignment="1">
      <alignment horizontal="right" vertical="center"/>
    </xf>
    <xf numFmtId="2" fontId="0" fillId="0" borderId="33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right" vertical="center"/>
    </xf>
    <xf numFmtId="2" fontId="11" fillId="0" borderId="25" xfId="0" applyNumberFormat="1" applyFont="1" applyBorder="1" applyAlignment="1">
      <alignment horizontal="right" vertical="center"/>
    </xf>
    <xf numFmtId="2" fontId="0" fillId="0" borderId="25" xfId="0" applyNumberFormat="1" applyBorder="1" applyAlignment="1">
      <alignment horizontal="right" vertical="center"/>
    </xf>
    <xf numFmtId="2" fontId="0" fillId="0" borderId="15" xfId="0" applyNumberForma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2" fontId="2" fillId="0" borderId="9" xfId="3" applyNumberFormat="1" applyFont="1" applyBorder="1" applyAlignment="1">
      <alignment horizontal="right" vertical="center"/>
    </xf>
    <xf numFmtId="2" fontId="3" fillId="0" borderId="23" xfId="3" applyNumberFormat="1" applyBorder="1" applyAlignment="1">
      <alignment horizontal="right" vertical="center"/>
    </xf>
    <xf numFmtId="2" fontId="2" fillId="0" borderId="19" xfId="3" applyNumberFormat="1" applyFont="1" applyBorder="1" applyAlignment="1">
      <alignment horizontal="right" vertical="center"/>
    </xf>
    <xf numFmtId="2" fontId="3" fillId="0" borderId="36" xfId="3" applyNumberFormat="1" applyBorder="1" applyAlignment="1">
      <alignment horizontal="right" vertical="center"/>
    </xf>
    <xf numFmtId="2" fontId="2" fillId="0" borderId="36" xfId="3" applyNumberFormat="1" applyFont="1" applyBorder="1" applyAlignment="1">
      <alignment horizontal="right" vertical="center"/>
    </xf>
    <xf numFmtId="2" fontId="2" fillId="0" borderId="37" xfId="0" applyNumberFormat="1" applyFont="1" applyBorder="1" applyAlignment="1">
      <alignment horizontal="right" vertical="center" wrapText="1"/>
    </xf>
    <xf numFmtId="2" fontId="11" fillId="0" borderId="37" xfId="0" applyNumberFormat="1" applyFont="1" applyBorder="1" applyAlignment="1">
      <alignment horizontal="right" vertical="center" wrapText="1"/>
    </xf>
    <xf numFmtId="2" fontId="11" fillId="0" borderId="9" xfId="3" applyNumberFormat="1" applyFont="1" applyBorder="1" applyAlignment="1">
      <alignment horizontal="right" vertical="center"/>
    </xf>
    <xf numFmtId="2" fontId="11" fillId="0" borderId="36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 wrapText="1"/>
    </xf>
    <xf numFmtId="49" fontId="16" fillId="0" borderId="11" xfId="0" applyNumberFormat="1" applyFont="1" applyBorder="1" applyAlignment="1">
      <alignment horizontal="center" vertical="center"/>
    </xf>
    <xf numFmtId="2" fontId="15" fillId="0" borderId="25" xfId="0" applyNumberFormat="1" applyFont="1" applyBorder="1" applyAlignment="1">
      <alignment horizontal="right" vertical="center"/>
    </xf>
    <xf numFmtId="0" fontId="18" fillId="0" borderId="0" xfId="0" applyFont="1"/>
    <xf numFmtId="0" fontId="15" fillId="0" borderId="10" xfId="0" applyFont="1" applyBorder="1" applyAlignment="1">
      <alignment horizontal="left" vertical="center"/>
    </xf>
    <xf numFmtId="2" fontId="17" fillId="0" borderId="25" xfId="0" applyNumberFormat="1" applyFont="1" applyBorder="1" applyAlignment="1">
      <alignment horizontal="right" vertical="center"/>
    </xf>
    <xf numFmtId="2" fontId="17" fillId="0" borderId="31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center" vertical="center"/>
    </xf>
    <xf numFmtId="2" fontId="18" fillId="0" borderId="0" xfId="0" applyNumberFormat="1" applyFont="1"/>
    <xf numFmtId="0" fontId="15" fillId="2" borderId="2" xfId="0" applyFont="1" applyFill="1" applyBorder="1" applyAlignment="1">
      <alignment horizontal="center" vertical="center" wrapText="1"/>
    </xf>
    <xf numFmtId="2" fontId="15" fillId="2" borderId="28" xfId="0" applyNumberFormat="1" applyFont="1" applyFill="1" applyBorder="1" applyAlignment="1">
      <alignment horizontal="center"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2" fontId="15" fillId="2" borderId="9" xfId="0" applyNumberFormat="1" applyFont="1" applyFill="1" applyBorder="1" applyAlignment="1">
      <alignment horizontal="right" vertical="center"/>
    </xf>
    <xf numFmtId="2" fontId="17" fillId="2" borderId="15" xfId="0" applyNumberFormat="1" applyFont="1" applyFill="1" applyBorder="1" applyAlignment="1">
      <alignment horizontal="right" vertical="center" wrapText="1"/>
    </xf>
    <xf numFmtId="2" fontId="17" fillId="2" borderId="14" xfId="0" applyNumberFormat="1" applyFont="1" applyFill="1" applyBorder="1" applyAlignment="1">
      <alignment horizontal="right" vertical="center" wrapText="1"/>
    </xf>
    <xf numFmtId="2" fontId="17" fillId="2" borderId="24" xfId="0" applyNumberFormat="1" applyFont="1" applyFill="1" applyBorder="1" applyAlignment="1">
      <alignment horizontal="right" vertical="center"/>
    </xf>
    <xf numFmtId="2" fontId="15" fillId="2" borderId="5" xfId="0" applyNumberFormat="1" applyFont="1" applyFill="1" applyBorder="1" applyAlignment="1">
      <alignment horizontal="right" vertical="center"/>
    </xf>
    <xf numFmtId="2" fontId="15" fillId="2" borderId="19" xfId="0" applyNumberFormat="1" applyFont="1" applyFill="1" applyBorder="1" applyAlignment="1">
      <alignment horizontal="right" vertical="center"/>
    </xf>
    <xf numFmtId="2" fontId="17" fillId="2" borderId="7" xfId="0" applyNumberFormat="1" applyFont="1" applyFill="1" applyBorder="1" applyAlignment="1">
      <alignment horizontal="right" vertical="center"/>
    </xf>
    <xf numFmtId="2" fontId="17" fillId="2" borderId="21" xfId="0" applyNumberFormat="1" applyFont="1" applyFill="1" applyBorder="1" applyAlignment="1">
      <alignment horizontal="right" vertical="center" wrapText="1"/>
    </xf>
    <xf numFmtId="2" fontId="17" fillId="2" borderId="7" xfId="0" applyNumberFormat="1" applyFont="1" applyFill="1" applyBorder="1" applyAlignment="1">
      <alignment horizontal="right" vertical="center" wrapText="1"/>
    </xf>
    <xf numFmtId="2" fontId="17" fillId="2" borderId="11" xfId="0" applyNumberFormat="1" applyFont="1" applyFill="1" applyBorder="1" applyAlignment="1">
      <alignment horizontal="right" vertical="center"/>
    </xf>
    <xf numFmtId="2" fontId="15" fillId="2" borderId="15" xfId="0" applyNumberFormat="1" applyFont="1" applyFill="1" applyBorder="1" applyAlignment="1">
      <alignment horizontal="right" vertical="center" wrapText="1"/>
    </xf>
    <xf numFmtId="2" fontId="15" fillId="2" borderId="7" xfId="0" applyNumberFormat="1" applyFont="1" applyFill="1" applyBorder="1" applyAlignment="1">
      <alignment horizontal="right" vertical="center" wrapText="1"/>
    </xf>
    <xf numFmtId="2" fontId="17" fillId="2" borderId="9" xfId="0" applyNumberFormat="1" applyFont="1" applyFill="1" applyBorder="1" applyAlignment="1">
      <alignment horizontal="right" vertical="center"/>
    </xf>
    <xf numFmtId="2" fontId="17" fillId="2" borderId="25" xfId="0" applyNumberFormat="1" applyFont="1" applyFill="1" applyBorder="1" applyAlignment="1">
      <alignment horizontal="right" vertical="center"/>
    </xf>
    <xf numFmtId="2" fontId="17" fillId="2" borderId="29" xfId="0" applyNumberFormat="1" applyFont="1" applyFill="1" applyBorder="1" applyAlignment="1">
      <alignment horizontal="right" vertical="center"/>
    </xf>
    <xf numFmtId="2" fontId="15" fillId="2" borderId="7" xfId="0" applyNumberFormat="1" applyFont="1" applyFill="1" applyBorder="1" applyAlignment="1">
      <alignment horizontal="right" vertical="center"/>
    </xf>
    <xf numFmtId="2" fontId="15" fillId="2" borderId="25" xfId="0" applyNumberFormat="1" applyFont="1" applyFill="1" applyBorder="1" applyAlignment="1">
      <alignment horizontal="right" vertical="center"/>
    </xf>
    <xf numFmtId="0" fontId="20" fillId="2" borderId="2" xfId="4" applyFont="1" applyFill="1" applyBorder="1" applyAlignment="1">
      <alignment horizontal="center" vertical="center" wrapText="1"/>
    </xf>
    <xf numFmtId="2" fontId="20" fillId="2" borderId="9" xfId="4" applyNumberFormat="1" applyFont="1" applyFill="1" applyBorder="1" applyAlignment="1">
      <alignment horizontal="center" vertical="center" wrapText="1"/>
    </xf>
    <xf numFmtId="2" fontId="20" fillId="2" borderId="9" xfId="4" applyNumberFormat="1" applyFont="1" applyFill="1" applyBorder="1" applyAlignment="1">
      <alignment horizontal="right" vertical="center"/>
    </xf>
    <xf numFmtId="2" fontId="20" fillId="2" borderId="14" xfId="4" applyNumberFormat="1" applyFont="1" applyFill="1" applyBorder="1" applyAlignment="1">
      <alignment horizontal="right" vertical="center" wrapText="1"/>
    </xf>
    <xf numFmtId="2" fontId="20" fillId="2" borderId="23" xfId="4" applyNumberFormat="1" applyFont="1" applyFill="1" applyBorder="1" applyAlignment="1">
      <alignment horizontal="right" vertical="center"/>
    </xf>
    <xf numFmtId="2" fontId="20" fillId="2" borderId="23" xfId="4" applyNumberFormat="1" applyFont="1" applyFill="1" applyBorder="1" applyAlignment="1">
      <alignment horizontal="center" vertical="center"/>
    </xf>
    <xf numFmtId="2" fontId="20" fillId="2" borderId="31" xfId="4" applyNumberFormat="1" applyFont="1" applyFill="1" applyBorder="1" applyAlignment="1">
      <alignment horizontal="right" vertical="center"/>
    </xf>
    <xf numFmtId="2" fontId="20" fillId="2" borderId="5" xfId="4" applyNumberFormat="1" applyFont="1" applyFill="1" applyBorder="1" applyAlignment="1">
      <alignment horizontal="right" vertical="center"/>
    </xf>
    <xf numFmtId="2" fontId="20" fillId="2" borderId="19" xfId="4" applyNumberFormat="1" applyFont="1" applyFill="1" applyBorder="1" applyAlignment="1">
      <alignment horizontal="right" vertical="center"/>
    </xf>
    <xf numFmtId="2" fontId="20" fillId="2" borderId="7" xfId="4" applyNumberFormat="1" applyFont="1" applyFill="1" applyBorder="1" applyAlignment="1">
      <alignment horizontal="right" vertical="center"/>
    </xf>
    <xf numFmtId="2" fontId="20" fillId="2" borderId="25" xfId="4" applyNumberFormat="1" applyFont="1" applyFill="1" applyBorder="1" applyAlignment="1">
      <alignment horizontal="right" vertical="center"/>
    </xf>
    <xf numFmtId="3" fontId="20" fillId="2" borderId="36" xfId="4" applyNumberFormat="1" applyFont="1" applyFill="1" applyBorder="1" applyAlignment="1">
      <alignment horizontal="right" vertical="center"/>
    </xf>
    <xf numFmtId="0" fontId="20" fillId="2" borderId="0" xfId="4" applyFont="1" applyFill="1" applyBorder="1"/>
    <xf numFmtId="0" fontId="20" fillId="2" borderId="0" xfId="4" applyFont="1" applyFill="1" applyBorder="1" applyAlignment="1">
      <alignment horizontal="left" vertical="center" wrapText="1"/>
    </xf>
    <xf numFmtId="0" fontId="20" fillId="2" borderId="0" xfId="4" applyFont="1" applyFill="1"/>
    <xf numFmtId="0" fontId="20" fillId="2" borderId="0" xfId="4" applyFont="1" applyFill="1" applyAlignment="1">
      <alignment horizontal="center"/>
    </xf>
    <xf numFmtId="0" fontId="20" fillId="2" borderId="27" xfId="4" applyFont="1" applyFill="1" applyBorder="1" applyAlignment="1">
      <alignment horizontal="center" vertical="center" wrapText="1"/>
    </xf>
    <xf numFmtId="2" fontId="20" fillId="2" borderId="15" xfId="4" applyNumberFormat="1" applyFont="1" applyFill="1" applyBorder="1" applyAlignment="1">
      <alignment horizontal="right" vertical="center"/>
    </xf>
    <xf numFmtId="2" fontId="20" fillId="2" borderId="34" xfId="4" applyNumberFormat="1" applyFont="1" applyFill="1" applyBorder="1" applyAlignment="1">
      <alignment horizontal="right" vertical="center"/>
    </xf>
    <xf numFmtId="2" fontId="20" fillId="2" borderId="24" xfId="4" applyNumberFormat="1" applyFont="1" applyFill="1" applyBorder="1" applyAlignment="1">
      <alignment horizontal="right" vertical="center"/>
    </xf>
    <xf numFmtId="2" fontId="20" fillId="2" borderId="24" xfId="4" applyNumberFormat="1" applyFont="1" applyFill="1" applyBorder="1" applyAlignment="1">
      <alignment horizontal="center" vertical="center"/>
    </xf>
    <xf numFmtId="2" fontId="20" fillId="2" borderId="32" xfId="4" applyNumberFormat="1" applyFont="1" applyFill="1" applyBorder="1" applyAlignment="1">
      <alignment horizontal="right" vertical="center"/>
    </xf>
    <xf numFmtId="2" fontId="20" fillId="2" borderId="35" xfId="4" applyNumberFormat="1" applyFont="1" applyFill="1" applyBorder="1" applyAlignment="1">
      <alignment horizontal="right" vertical="center"/>
    </xf>
    <xf numFmtId="2" fontId="20" fillId="2" borderId="38" xfId="4" applyNumberFormat="1" applyFont="1" applyFill="1" applyBorder="1" applyAlignment="1">
      <alignment horizontal="right" vertical="center"/>
    </xf>
    <xf numFmtId="2" fontId="21" fillId="2" borderId="9" xfId="4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2" fillId="0" borderId="0" xfId="3" applyNumberFormat="1" applyFont="1" applyAlignment="1">
      <alignment horizontal="right" vertical="center"/>
    </xf>
    <xf numFmtId="2" fontId="3" fillId="0" borderId="0" xfId="3" applyNumberFormat="1" applyAlignment="1">
      <alignment horizontal="right" vertical="center"/>
    </xf>
    <xf numFmtId="2" fontId="11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 wrapText="1"/>
    </xf>
    <xf numFmtId="3" fontId="20" fillId="2" borderId="0" xfId="4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20" fillId="2" borderId="0" xfId="4" applyNumberFormat="1" applyFont="1" applyFill="1" applyBorder="1" applyAlignment="1">
      <alignment horizontal="right" vertical="center"/>
    </xf>
    <xf numFmtId="2" fontId="2" fillId="0" borderId="23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2" fontId="2" fillId="0" borderId="31" xfId="0" applyNumberFormat="1" applyFont="1" applyBorder="1" applyAlignment="1">
      <alignment horizontal="right" vertical="center"/>
    </xf>
    <xf numFmtId="2" fontId="2" fillId="0" borderId="23" xfId="3" applyNumberFormat="1" applyFont="1" applyBorder="1" applyAlignment="1">
      <alignment horizontal="right" vertical="center"/>
    </xf>
    <xf numFmtId="2" fontId="2" fillId="0" borderId="25" xfId="3" applyNumberFormat="1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20" fillId="2" borderId="48" xfId="4" applyFont="1" applyFill="1" applyBorder="1" applyAlignment="1">
      <alignment horizontal="center" vertical="center" wrapText="1"/>
    </xf>
    <xf numFmtId="0" fontId="20" fillId="2" borderId="49" xfId="4" applyFont="1" applyFill="1" applyBorder="1" applyAlignment="1">
      <alignment horizontal="center" vertical="center" wrapText="1"/>
    </xf>
    <xf numFmtId="2" fontId="13" fillId="0" borderId="48" xfId="0" applyNumberFormat="1" applyFont="1" applyBorder="1" applyAlignment="1">
      <alignment horizontal="center" vertical="center" wrapText="1"/>
    </xf>
    <xf numFmtId="2" fontId="13" fillId="0" borderId="49" xfId="0" applyNumberFormat="1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20" fillId="2" borderId="50" xfId="4" applyFont="1" applyFill="1" applyBorder="1" applyAlignment="1">
      <alignment horizontal="center" vertical="center" wrapText="1"/>
    </xf>
    <xf numFmtId="0" fontId="20" fillId="2" borderId="51" xfId="4" applyFont="1" applyFill="1" applyBorder="1" applyAlignment="1">
      <alignment horizontal="center" vertical="center" wrapText="1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12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57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/>
    </xf>
    <xf numFmtId="0" fontId="25" fillId="0" borderId="9" xfId="0" applyFont="1" applyBorder="1" applyAlignment="1">
      <alignment vertical="top" wrapText="1"/>
    </xf>
    <xf numFmtId="49" fontId="25" fillId="0" borderId="9" xfId="0" applyNumberFormat="1" applyFont="1" applyBorder="1" applyAlignment="1">
      <alignment horizontal="center" vertical="center" wrapText="1"/>
    </xf>
    <xf numFmtId="2" fontId="27" fillId="0" borderId="9" xfId="0" applyNumberFormat="1" applyFont="1" applyBorder="1" applyAlignment="1">
      <alignment horizontal="center" vertical="center" wrapText="1"/>
    </xf>
    <xf numFmtId="2" fontId="25" fillId="0" borderId="9" xfId="0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vertical="top" wrapText="1"/>
    </xf>
    <xf numFmtId="0" fontId="23" fillId="0" borderId="9" xfId="0" applyFont="1" applyBorder="1" applyAlignment="1">
      <alignment horizontal="center" vertical="center" wrapText="1"/>
    </xf>
    <xf numFmtId="2" fontId="24" fillId="0" borderId="9" xfId="0" applyNumberFormat="1" applyFont="1" applyBorder="1" applyAlignment="1">
      <alignment horizontal="center" vertical="center" wrapText="1"/>
    </xf>
    <xf numFmtId="2" fontId="28" fillId="0" borderId="9" xfId="0" applyNumberFormat="1" applyFont="1" applyBorder="1" applyAlignment="1">
      <alignment horizontal="center" vertical="center" wrapText="1"/>
    </xf>
    <xf numFmtId="2" fontId="29" fillId="0" borderId="9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30" fillId="0" borderId="9" xfId="0" applyNumberFormat="1" applyFont="1" applyBorder="1" applyAlignment="1">
      <alignment horizontal="center" vertical="center" wrapText="1"/>
    </xf>
    <xf numFmtId="14" fontId="23" fillId="0" borderId="9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vertical="top"/>
    </xf>
    <xf numFmtId="0" fontId="23" fillId="0" borderId="9" xfId="0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top" wrapText="1"/>
    </xf>
    <xf numFmtId="165" fontId="23" fillId="0" borderId="9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23" fillId="0" borderId="9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center" vertical="center"/>
    </xf>
    <xf numFmtId="0" fontId="25" fillId="0" borderId="7" xfId="0" applyFont="1" applyBorder="1" applyAlignment="1">
      <alignment vertical="top" wrapText="1"/>
    </xf>
    <xf numFmtId="2" fontId="13" fillId="0" borderId="9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vertical="top" wrapText="1"/>
    </xf>
    <xf numFmtId="49" fontId="25" fillId="0" borderId="9" xfId="0" applyNumberFormat="1" applyFont="1" applyBorder="1" applyAlignment="1">
      <alignment horizontal="center" vertical="center"/>
    </xf>
    <xf numFmtId="2" fontId="30" fillId="0" borderId="9" xfId="0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wrapText="1"/>
    </xf>
    <xf numFmtId="0" fontId="23" fillId="0" borderId="11" xfId="0" applyFont="1" applyBorder="1" applyAlignment="1">
      <alignment vertical="top" wrapText="1"/>
    </xf>
    <xf numFmtId="2" fontId="26" fillId="0" borderId="25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 wrapText="1"/>
    </xf>
    <xf numFmtId="2" fontId="28" fillId="0" borderId="25" xfId="0" applyNumberFormat="1" applyFont="1" applyBorder="1" applyAlignment="1">
      <alignment horizontal="center" vertical="center" wrapText="1"/>
    </xf>
    <xf numFmtId="2" fontId="23" fillId="0" borderId="25" xfId="0" applyNumberFormat="1" applyFont="1" applyBorder="1" applyAlignment="1">
      <alignment horizontal="center" vertical="center"/>
    </xf>
    <xf numFmtId="2" fontId="30" fillId="0" borderId="21" xfId="0" applyNumberFormat="1" applyFont="1" applyBorder="1" applyAlignment="1">
      <alignment horizontal="center" vertical="center"/>
    </xf>
    <xf numFmtId="2" fontId="31" fillId="0" borderId="9" xfId="0" applyNumberFormat="1" applyFont="1" applyBorder="1" applyAlignment="1">
      <alignment horizontal="center" vertical="center"/>
    </xf>
    <xf numFmtId="0" fontId="23" fillId="0" borderId="36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25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wrapText="1"/>
    </xf>
    <xf numFmtId="0" fontId="25" fillId="0" borderId="15" xfId="0" applyFont="1" applyBorder="1" applyAlignment="1">
      <alignment horizontal="center" vertical="center"/>
    </xf>
    <xf numFmtId="2" fontId="31" fillId="0" borderId="2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2" fontId="29" fillId="0" borderId="23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vertical="top" wrapText="1"/>
    </xf>
    <xf numFmtId="0" fontId="25" fillId="0" borderId="15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5" fillId="0" borderId="11" xfId="0" applyFont="1" applyBorder="1" applyAlignment="1">
      <alignment vertical="top" wrapText="1"/>
    </xf>
    <xf numFmtId="0" fontId="33" fillId="0" borderId="15" xfId="0" applyFont="1" applyBorder="1" applyAlignment="1">
      <alignment horizontal="center" vertical="center"/>
    </xf>
    <xf numFmtId="0" fontId="33" fillId="0" borderId="13" xfId="0" applyFont="1" applyBorder="1" applyAlignment="1">
      <alignment vertical="top" wrapText="1"/>
    </xf>
    <xf numFmtId="0" fontId="25" fillId="0" borderId="15" xfId="3" applyFont="1" applyBorder="1" applyAlignment="1">
      <alignment horizontal="left" wrapText="1"/>
    </xf>
    <xf numFmtId="0" fontId="33" fillId="0" borderId="15" xfId="0" applyFont="1" applyBorder="1" applyAlignment="1">
      <alignment vertical="top" wrapText="1"/>
    </xf>
    <xf numFmtId="0" fontId="33" fillId="0" borderId="55" xfId="0" applyFont="1" applyBorder="1" applyAlignment="1">
      <alignment vertical="top" wrapText="1"/>
    </xf>
    <xf numFmtId="0" fontId="23" fillId="0" borderId="55" xfId="0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0" fontId="33" fillId="0" borderId="58" xfId="0" applyFont="1" applyBorder="1" applyAlignment="1">
      <alignment vertical="top" wrapText="1"/>
    </xf>
    <xf numFmtId="0" fontId="33" fillId="0" borderId="55" xfId="0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0" fontId="23" fillId="0" borderId="59" xfId="3" applyFont="1" applyBorder="1" applyAlignment="1">
      <alignment wrapText="1"/>
    </xf>
    <xf numFmtId="0" fontId="31" fillId="0" borderId="15" xfId="3" applyFont="1" applyBorder="1" applyAlignment="1">
      <alignment horizontal="center" wrapText="1"/>
    </xf>
    <xf numFmtId="2" fontId="31" fillId="0" borderId="15" xfId="0" applyNumberFormat="1" applyFont="1" applyBorder="1" applyAlignment="1">
      <alignment horizontal="center" vertical="center"/>
    </xf>
    <xf numFmtId="0" fontId="33" fillId="0" borderId="59" xfId="3" applyFont="1" applyBorder="1" applyAlignment="1">
      <alignment wrapText="1"/>
    </xf>
    <xf numFmtId="0" fontId="31" fillId="0" borderId="15" xfId="3" applyFont="1" applyBorder="1" applyAlignment="1">
      <alignment horizontal="center"/>
    </xf>
    <xf numFmtId="0" fontId="34" fillId="0" borderId="14" xfId="0" applyFont="1" applyBorder="1" applyAlignment="1">
      <alignment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2" fontId="25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5" fillId="0" borderId="60" xfId="0" applyFont="1" applyBorder="1" applyAlignment="1">
      <alignment horizontal="left"/>
    </xf>
    <xf numFmtId="0" fontId="25" fillId="0" borderId="9" xfId="0" applyFont="1" applyBorder="1" applyAlignment="1">
      <alignment vertical="center" wrapText="1"/>
    </xf>
    <xf numFmtId="49" fontId="31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wrapText="1"/>
    </xf>
    <xf numFmtId="0" fontId="34" fillId="0" borderId="9" xfId="0" applyFont="1" applyBorder="1" applyAlignment="1">
      <alignment vertical="center" wrapText="1"/>
    </xf>
    <xf numFmtId="166" fontId="23" fillId="0" borderId="9" xfId="0" applyNumberFormat="1" applyFont="1" applyBorder="1" applyAlignment="1">
      <alignment horizontal="center" vertical="center"/>
    </xf>
    <xf numFmtId="0" fontId="23" fillId="0" borderId="61" xfId="0" applyFont="1" applyBorder="1" applyAlignment="1">
      <alignment vertical="top" wrapText="1"/>
    </xf>
    <xf numFmtId="0" fontId="23" fillId="0" borderId="36" xfId="0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25" fillId="0" borderId="56" xfId="0" applyFont="1" applyBorder="1" applyAlignment="1">
      <alignment wrapText="1"/>
    </xf>
    <xf numFmtId="0" fontId="25" fillId="0" borderId="0" xfId="0" applyFont="1" applyAlignment="1">
      <alignment horizontal="center" vertical="center"/>
    </xf>
    <xf numFmtId="2" fontId="25" fillId="0" borderId="15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center"/>
    </xf>
  </cellXfs>
  <cellStyles count="5">
    <cellStyle name="Eronat" xfId="4" builtinId="27"/>
    <cellStyle name="Normal" xfId="0" builtinId="0"/>
    <cellStyle name="Normal 2" xfId="1" xr:uid="{00000000-0005-0000-0000-000002000000}"/>
    <cellStyle name="Normal_mach14 si 15" xfId="2" xr:uid="{00000000-0005-0000-0000-000003000000}"/>
    <cellStyle name="Normal_mach30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CC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537B-9EF3-4762-AD22-B2AFE13AEE75}">
  <dimension ref="A1:O561"/>
  <sheetViews>
    <sheetView tabSelected="1" zoomScale="90" zoomScaleNormal="90" workbookViewId="0">
      <selection activeCell="C209" sqref="C209"/>
    </sheetView>
  </sheetViews>
  <sheetFormatPr defaultColWidth="13.28515625" defaultRowHeight="12.75"/>
  <cols>
    <col min="1" max="1" width="47.28515625" customWidth="1"/>
    <col min="2" max="2" width="10.140625" style="229" customWidth="1"/>
    <col min="3" max="3" width="13.5703125" customWidth="1"/>
    <col min="4" max="4" width="12.5703125" customWidth="1"/>
    <col min="5" max="5" width="13" customWidth="1"/>
    <col min="6" max="6" width="12" customWidth="1"/>
    <col min="7" max="7" width="12.5703125" customWidth="1"/>
    <col min="8" max="8" width="12.85546875" customWidth="1"/>
    <col min="9" max="9" width="11.42578125" customWidth="1"/>
    <col min="10" max="10" width="15.28515625" customWidth="1"/>
    <col min="257" max="257" width="47.28515625" customWidth="1"/>
    <col min="258" max="258" width="10.140625" customWidth="1"/>
    <col min="259" max="259" width="13.5703125" customWidth="1"/>
    <col min="260" max="260" width="12.5703125" customWidth="1"/>
    <col min="261" max="261" width="13" customWidth="1"/>
    <col min="262" max="262" width="12" customWidth="1"/>
    <col min="263" max="263" width="12.5703125" customWidth="1"/>
    <col min="264" max="264" width="12.85546875" customWidth="1"/>
    <col min="265" max="265" width="11.42578125" customWidth="1"/>
    <col min="266" max="266" width="15.28515625" customWidth="1"/>
    <col min="513" max="513" width="47.28515625" customWidth="1"/>
    <col min="514" max="514" width="10.140625" customWidth="1"/>
    <col min="515" max="515" width="13.5703125" customWidth="1"/>
    <col min="516" max="516" width="12.5703125" customWidth="1"/>
    <col min="517" max="517" width="13" customWidth="1"/>
    <col min="518" max="518" width="12" customWidth="1"/>
    <col min="519" max="519" width="12.5703125" customWidth="1"/>
    <col min="520" max="520" width="12.85546875" customWidth="1"/>
    <col min="521" max="521" width="11.42578125" customWidth="1"/>
    <col min="522" max="522" width="15.28515625" customWidth="1"/>
    <col min="769" max="769" width="47.28515625" customWidth="1"/>
    <col min="770" max="770" width="10.140625" customWidth="1"/>
    <col min="771" max="771" width="13.5703125" customWidth="1"/>
    <col min="772" max="772" width="12.5703125" customWidth="1"/>
    <col min="773" max="773" width="13" customWidth="1"/>
    <col min="774" max="774" width="12" customWidth="1"/>
    <col min="775" max="775" width="12.5703125" customWidth="1"/>
    <col min="776" max="776" width="12.85546875" customWidth="1"/>
    <col min="777" max="777" width="11.42578125" customWidth="1"/>
    <col min="778" max="778" width="15.28515625" customWidth="1"/>
    <col min="1025" max="1025" width="47.28515625" customWidth="1"/>
    <col min="1026" max="1026" width="10.140625" customWidth="1"/>
    <col min="1027" max="1027" width="13.5703125" customWidth="1"/>
    <col min="1028" max="1028" width="12.5703125" customWidth="1"/>
    <col min="1029" max="1029" width="13" customWidth="1"/>
    <col min="1030" max="1030" width="12" customWidth="1"/>
    <col min="1031" max="1031" width="12.5703125" customWidth="1"/>
    <col min="1032" max="1032" width="12.85546875" customWidth="1"/>
    <col min="1033" max="1033" width="11.42578125" customWidth="1"/>
    <col min="1034" max="1034" width="15.28515625" customWidth="1"/>
    <col min="1281" max="1281" width="47.28515625" customWidth="1"/>
    <col min="1282" max="1282" width="10.140625" customWidth="1"/>
    <col min="1283" max="1283" width="13.5703125" customWidth="1"/>
    <col min="1284" max="1284" width="12.5703125" customWidth="1"/>
    <col min="1285" max="1285" width="13" customWidth="1"/>
    <col min="1286" max="1286" width="12" customWidth="1"/>
    <col min="1287" max="1287" width="12.5703125" customWidth="1"/>
    <col min="1288" max="1288" width="12.85546875" customWidth="1"/>
    <col min="1289" max="1289" width="11.42578125" customWidth="1"/>
    <col min="1290" max="1290" width="15.28515625" customWidth="1"/>
    <col min="1537" max="1537" width="47.28515625" customWidth="1"/>
    <col min="1538" max="1538" width="10.140625" customWidth="1"/>
    <col min="1539" max="1539" width="13.5703125" customWidth="1"/>
    <col min="1540" max="1540" width="12.5703125" customWidth="1"/>
    <col min="1541" max="1541" width="13" customWidth="1"/>
    <col min="1542" max="1542" width="12" customWidth="1"/>
    <col min="1543" max="1543" width="12.5703125" customWidth="1"/>
    <col min="1544" max="1544" width="12.85546875" customWidth="1"/>
    <col min="1545" max="1545" width="11.42578125" customWidth="1"/>
    <col min="1546" max="1546" width="15.28515625" customWidth="1"/>
    <col min="1793" max="1793" width="47.28515625" customWidth="1"/>
    <col min="1794" max="1794" width="10.140625" customWidth="1"/>
    <col min="1795" max="1795" width="13.5703125" customWidth="1"/>
    <col min="1796" max="1796" width="12.5703125" customWidth="1"/>
    <col min="1797" max="1797" width="13" customWidth="1"/>
    <col min="1798" max="1798" width="12" customWidth="1"/>
    <col min="1799" max="1799" width="12.5703125" customWidth="1"/>
    <col min="1800" max="1800" width="12.85546875" customWidth="1"/>
    <col min="1801" max="1801" width="11.42578125" customWidth="1"/>
    <col min="1802" max="1802" width="15.28515625" customWidth="1"/>
    <col min="2049" max="2049" width="47.28515625" customWidth="1"/>
    <col min="2050" max="2050" width="10.140625" customWidth="1"/>
    <col min="2051" max="2051" width="13.5703125" customWidth="1"/>
    <col min="2052" max="2052" width="12.5703125" customWidth="1"/>
    <col min="2053" max="2053" width="13" customWidth="1"/>
    <col min="2054" max="2054" width="12" customWidth="1"/>
    <col min="2055" max="2055" width="12.5703125" customWidth="1"/>
    <col min="2056" max="2056" width="12.85546875" customWidth="1"/>
    <col min="2057" max="2057" width="11.42578125" customWidth="1"/>
    <col min="2058" max="2058" width="15.28515625" customWidth="1"/>
    <col min="2305" max="2305" width="47.28515625" customWidth="1"/>
    <col min="2306" max="2306" width="10.140625" customWidth="1"/>
    <col min="2307" max="2307" width="13.5703125" customWidth="1"/>
    <col min="2308" max="2308" width="12.5703125" customWidth="1"/>
    <col min="2309" max="2309" width="13" customWidth="1"/>
    <col min="2310" max="2310" width="12" customWidth="1"/>
    <col min="2311" max="2311" width="12.5703125" customWidth="1"/>
    <col min="2312" max="2312" width="12.85546875" customWidth="1"/>
    <col min="2313" max="2313" width="11.42578125" customWidth="1"/>
    <col min="2314" max="2314" width="15.28515625" customWidth="1"/>
    <col min="2561" max="2561" width="47.28515625" customWidth="1"/>
    <col min="2562" max="2562" width="10.140625" customWidth="1"/>
    <col min="2563" max="2563" width="13.5703125" customWidth="1"/>
    <col min="2564" max="2564" width="12.5703125" customWidth="1"/>
    <col min="2565" max="2565" width="13" customWidth="1"/>
    <col min="2566" max="2566" width="12" customWidth="1"/>
    <col min="2567" max="2567" width="12.5703125" customWidth="1"/>
    <col min="2568" max="2568" width="12.85546875" customWidth="1"/>
    <col min="2569" max="2569" width="11.42578125" customWidth="1"/>
    <col min="2570" max="2570" width="15.28515625" customWidth="1"/>
    <col min="2817" max="2817" width="47.28515625" customWidth="1"/>
    <col min="2818" max="2818" width="10.140625" customWidth="1"/>
    <col min="2819" max="2819" width="13.5703125" customWidth="1"/>
    <col min="2820" max="2820" width="12.5703125" customWidth="1"/>
    <col min="2821" max="2821" width="13" customWidth="1"/>
    <col min="2822" max="2822" width="12" customWidth="1"/>
    <col min="2823" max="2823" width="12.5703125" customWidth="1"/>
    <col min="2824" max="2824" width="12.85546875" customWidth="1"/>
    <col min="2825" max="2825" width="11.42578125" customWidth="1"/>
    <col min="2826" max="2826" width="15.28515625" customWidth="1"/>
    <col min="3073" max="3073" width="47.28515625" customWidth="1"/>
    <col min="3074" max="3074" width="10.140625" customWidth="1"/>
    <col min="3075" max="3075" width="13.5703125" customWidth="1"/>
    <col min="3076" max="3076" width="12.5703125" customWidth="1"/>
    <col min="3077" max="3077" width="13" customWidth="1"/>
    <col min="3078" max="3078" width="12" customWidth="1"/>
    <col min="3079" max="3079" width="12.5703125" customWidth="1"/>
    <col min="3080" max="3080" width="12.85546875" customWidth="1"/>
    <col min="3081" max="3081" width="11.42578125" customWidth="1"/>
    <col min="3082" max="3082" width="15.28515625" customWidth="1"/>
    <col min="3329" max="3329" width="47.28515625" customWidth="1"/>
    <col min="3330" max="3330" width="10.140625" customWidth="1"/>
    <col min="3331" max="3331" width="13.5703125" customWidth="1"/>
    <col min="3332" max="3332" width="12.5703125" customWidth="1"/>
    <col min="3333" max="3333" width="13" customWidth="1"/>
    <col min="3334" max="3334" width="12" customWidth="1"/>
    <col min="3335" max="3335" width="12.5703125" customWidth="1"/>
    <col min="3336" max="3336" width="12.85546875" customWidth="1"/>
    <col min="3337" max="3337" width="11.42578125" customWidth="1"/>
    <col min="3338" max="3338" width="15.28515625" customWidth="1"/>
    <col min="3585" max="3585" width="47.28515625" customWidth="1"/>
    <col min="3586" max="3586" width="10.140625" customWidth="1"/>
    <col min="3587" max="3587" width="13.5703125" customWidth="1"/>
    <col min="3588" max="3588" width="12.5703125" customWidth="1"/>
    <col min="3589" max="3589" width="13" customWidth="1"/>
    <col min="3590" max="3590" width="12" customWidth="1"/>
    <col min="3591" max="3591" width="12.5703125" customWidth="1"/>
    <col min="3592" max="3592" width="12.85546875" customWidth="1"/>
    <col min="3593" max="3593" width="11.42578125" customWidth="1"/>
    <col min="3594" max="3594" width="15.28515625" customWidth="1"/>
    <col min="3841" max="3841" width="47.28515625" customWidth="1"/>
    <col min="3842" max="3842" width="10.140625" customWidth="1"/>
    <col min="3843" max="3843" width="13.5703125" customWidth="1"/>
    <col min="3844" max="3844" width="12.5703125" customWidth="1"/>
    <col min="3845" max="3845" width="13" customWidth="1"/>
    <col min="3846" max="3846" width="12" customWidth="1"/>
    <col min="3847" max="3847" width="12.5703125" customWidth="1"/>
    <col min="3848" max="3848" width="12.85546875" customWidth="1"/>
    <col min="3849" max="3849" width="11.42578125" customWidth="1"/>
    <col min="3850" max="3850" width="15.28515625" customWidth="1"/>
    <col min="4097" max="4097" width="47.28515625" customWidth="1"/>
    <col min="4098" max="4098" width="10.140625" customWidth="1"/>
    <col min="4099" max="4099" width="13.5703125" customWidth="1"/>
    <col min="4100" max="4100" width="12.5703125" customWidth="1"/>
    <col min="4101" max="4101" width="13" customWidth="1"/>
    <col min="4102" max="4102" width="12" customWidth="1"/>
    <col min="4103" max="4103" width="12.5703125" customWidth="1"/>
    <col min="4104" max="4104" width="12.85546875" customWidth="1"/>
    <col min="4105" max="4105" width="11.42578125" customWidth="1"/>
    <col min="4106" max="4106" width="15.28515625" customWidth="1"/>
    <col min="4353" max="4353" width="47.28515625" customWidth="1"/>
    <col min="4354" max="4354" width="10.140625" customWidth="1"/>
    <col min="4355" max="4355" width="13.5703125" customWidth="1"/>
    <col min="4356" max="4356" width="12.5703125" customWidth="1"/>
    <col min="4357" max="4357" width="13" customWidth="1"/>
    <col min="4358" max="4358" width="12" customWidth="1"/>
    <col min="4359" max="4359" width="12.5703125" customWidth="1"/>
    <col min="4360" max="4360" width="12.85546875" customWidth="1"/>
    <col min="4361" max="4361" width="11.42578125" customWidth="1"/>
    <col min="4362" max="4362" width="15.28515625" customWidth="1"/>
    <col min="4609" max="4609" width="47.28515625" customWidth="1"/>
    <col min="4610" max="4610" width="10.140625" customWidth="1"/>
    <col min="4611" max="4611" width="13.5703125" customWidth="1"/>
    <col min="4612" max="4612" width="12.5703125" customWidth="1"/>
    <col min="4613" max="4613" width="13" customWidth="1"/>
    <col min="4614" max="4614" width="12" customWidth="1"/>
    <col min="4615" max="4615" width="12.5703125" customWidth="1"/>
    <col min="4616" max="4616" width="12.85546875" customWidth="1"/>
    <col min="4617" max="4617" width="11.42578125" customWidth="1"/>
    <col min="4618" max="4618" width="15.28515625" customWidth="1"/>
    <col min="4865" max="4865" width="47.28515625" customWidth="1"/>
    <col min="4866" max="4866" width="10.140625" customWidth="1"/>
    <col min="4867" max="4867" width="13.5703125" customWidth="1"/>
    <col min="4868" max="4868" width="12.5703125" customWidth="1"/>
    <col min="4869" max="4869" width="13" customWidth="1"/>
    <col min="4870" max="4870" width="12" customWidth="1"/>
    <col min="4871" max="4871" width="12.5703125" customWidth="1"/>
    <col min="4872" max="4872" width="12.85546875" customWidth="1"/>
    <col min="4873" max="4873" width="11.42578125" customWidth="1"/>
    <col min="4874" max="4874" width="15.28515625" customWidth="1"/>
    <col min="5121" max="5121" width="47.28515625" customWidth="1"/>
    <col min="5122" max="5122" width="10.140625" customWidth="1"/>
    <col min="5123" max="5123" width="13.5703125" customWidth="1"/>
    <col min="5124" max="5124" width="12.5703125" customWidth="1"/>
    <col min="5125" max="5125" width="13" customWidth="1"/>
    <col min="5126" max="5126" width="12" customWidth="1"/>
    <col min="5127" max="5127" width="12.5703125" customWidth="1"/>
    <col min="5128" max="5128" width="12.85546875" customWidth="1"/>
    <col min="5129" max="5129" width="11.42578125" customWidth="1"/>
    <col min="5130" max="5130" width="15.28515625" customWidth="1"/>
    <col min="5377" max="5377" width="47.28515625" customWidth="1"/>
    <col min="5378" max="5378" width="10.140625" customWidth="1"/>
    <col min="5379" max="5379" width="13.5703125" customWidth="1"/>
    <col min="5380" max="5380" width="12.5703125" customWidth="1"/>
    <col min="5381" max="5381" width="13" customWidth="1"/>
    <col min="5382" max="5382" width="12" customWidth="1"/>
    <col min="5383" max="5383" width="12.5703125" customWidth="1"/>
    <col min="5384" max="5384" width="12.85546875" customWidth="1"/>
    <col min="5385" max="5385" width="11.42578125" customWidth="1"/>
    <col min="5386" max="5386" width="15.28515625" customWidth="1"/>
    <col min="5633" max="5633" width="47.28515625" customWidth="1"/>
    <col min="5634" max="5634" width="10.140625" customWidth="1"/>
    <col min="5635" max="5635" width="13.5703125" customWidth="1"/>
    <col min="5636" max="5636" width="12.5703125" customWidth="1"/>
    <col min="5637" max="5637" width="13" customWidth="1"/>
    <col min="5638" max="5638" width="12" customWidth="1"/>
    <col min="5639" max="5639" width="12.5703125" customWidth="1"/>
    <col min="5640" max="5640" width="12.85546875" customWidth="1"/>
    <col min="5641" max="5641" width="11.42578125" customWidth="1"/>
    <col min="5642" max="5642" width="15.28515625" customWidth="1"/>
    <col min="5889" max="5889" width="47.28515625" customWidth="1"/>
    <col min="5890" max="5890" width="10.140625" customWidth="1"/>
    <col min="5891" max="5891" width="13.5703125" customWidth="1"/>
    <col min="5892" max="5892" width="12.5703125" customWidth="1"/>
    <col min="5893" max="5893" width="13" customWidth="1"/>
    <col min="5894" max="5894" width="12" customWidth="1"/>
    <col min="5895" max="5895" width="12.5703125" customWidth="1"/>
    <col min="5896" max="5896" width="12.85546875" customWidth="1"/>
    <col min="5897" max="5897" width="11.42578125" customWidth="1"/>
    <col min="5898" max="5898" width="15.28515625" customWidth="1"/>
    <col min="6145" max="6145" width="47.28515625" customWidth="1"/>
    <col min="6146" max="6146" width="10.140625" customWidth="1"/>
    <col min="6147" max="6147" width="13.5703125" customWidth="1"/>
    <col min="6148" max="6148" width="12.5703125" customWidth="1"/>
    <col min="6149" max="6149" width="13" customWidth="1"/>
    <col min="6150" max="6150" width="12" customWidth="1"/>
    <col min="6151" max="6151" width="12.5703125" customWidth="1"/>
    <col min="6152" max="6152" width="12.85546875" customWidth="1"/>
    <col min="6153" max="6153" width="11.42578125" customWidth="1"/>
    <col min="6154" max="6154" width="15.28515625" customWidth="1"/>
    <col min="6401" max="6401" width="47.28515625" customWidth="1"/>
    <col min="6402" max="6402" width="10.140625" customWidth="1"/>
    <col min="6403" max="6403" width="13.5703125" customWidth="1"/>
    <col min="6404" max="6404" width="12.5703125" customWidth="1"/>
    <col min="6405" max="6405" width="13" customWidth="1"/>
    <col min="6406" max="6406" width="12" customWidth="1"/>
    <col min="6407" max="6407" width="12.5703125" customWidth="1"/>
    <col min="6408" max="6408" width="12.85546875" customWidth="1"/>
    <col min="6409" max="6409" width="11.42578125" customWidth="1"/>
    <col min="6410" max="6410" width="15.28515625" customWidth="1"/>
    <col min="6657" max="6657" width="47.28515625" customWidth="1"/>
    <col min="6658" max="6658" width="10.140625" customWidth="1"/>
    <col min="6659" max="6659" width="13.5703125" customWidth="1"/>
    <col min="6660" max="6660" width="12.5703125" customWidth="1"/>
    <col min="6661" max="6661" width="13" customWidth="1"/>
    <col min="6662" max="6662" width="12" customWidth="1"/>
    <col min="6663" max="6663" width="12.5703125" customWidth="1"/>
    <col min="6664" max="6664" width="12.85546875" customWidth="1"/>
    <col min="6665" max="6665" width="11.42578125" customWidth="1"/>
    <col min="6666" max="6666" width="15.28515625" customWidth="1"/>
    <col min="6913" max="6913" width="47.28515625" customWidth="1"/>
    <col min="6914" max="6914" width="10.140625" customWidth="1"/>
    <col min="6915" max="6915" width="13.5703125" customWidth="1"/>
    <col min="6916" max="6916" width="12.5703125" customWidth="1"/>
    <col min="6917" max="6917" width="13" customWidth="1"/>
    <col min="6918" max="6918" width="12" customWidth="1"/>
    <col min="6919" max="6919" width="12.5703125" customWidth="1"/>
    <col min="6920" max="6920" width="12.85546875" customWidth="1"/>
    <col min="6921" max="6921" width="11.42578125" customWidth="1"/>
    <col min="6922" max="6922" width="15.28515625" customWidth="1"/>
    <col min="7169" max="7169" width="47.28515625" customWidth="1"/>
    <col min="7170" max="7170" width="10.140625" customWidth="1"/>
    <col min="7171" max="7171" width="13.5703125" customWidth="1"/>
    <col min="7172" max="7172" width="12.5703125" customWidth="1"/>
    <col min="7173" max="7173" width="13" customWidth="1"/>
    <col min="7174" max="7174" width="12" customWidth="1"/>
    <col min="7175" max="7175" width="12.5703125" customWidth="1"/>
    <col min="7176" max="7176" width="12.85546875" customWidth="1"/>
    <col min="7177" max="7177" width="11.42578125" customWidth="1"/>
    <col min="7178" max="7178" width="15.28515625" customWidth="1"/>
    <col min="7425" max="7425" width="47.28515625" customWidth="1"/>
    <col min="7426" max="7426" width="10.140625" customWidth="1"/>
    <col min="7427" max="7427" width="13.5703125" customWidth="1"/>
    <col min="7428" max="7428" width="12.5703125" customWidth="1"/>
    <col min="7429" max="7429" width="13" customWidth="1"/>
    <col min="7430" max="7430" width="12" customWidth="1"/>
    <col min="7431" max="7431" width="12.5703125" customWidth="1"/>
    <col min="7432" max="7432" width="12.85546875" customWidth="1"/>
    <col min="7433" max="7433" width="11.42578125" customWidth="1"/>
    <col min="7434" max="7434" width="15.28515625" customWidth="1"/>
    <col min="7681" max="7681" width="47.28515625" customWidth="1"/>
    <col min="7682" max="7682" width="10.140625" customWidth="1"/>
    <col min="7683" max="7683" width="13.5703125" customWidth="1"/>
    <col min="7684" max="7684" width="12.5703125" customWidth="1"/>
    <col min="7685" max="7685" width="13" customWidth="1"/>
    <col min="7686" max="7686" width="12" customWidth="1"/>
    <col min="7687" max="7687" width="12.5703125" customWidth="1"/>
    <col min="7688" max="7688" width="12.85546875" customWidth="1"/>
    <col min="7689" max="7689" width="11.42578125" customWidth="1"/>
    <col min="7690" max="7690" width="15.28515625" customWidth="1"/>
    <col min="7937" max="7937" width="47.28515625" customWidth="1"/>
    <col min="7938" max="7938" width="10.140625" customWidth="1"/>
    <col min="7939" max="7939" width="13.5703125" customWidth="1"/>
    <col min="7940" max="7940" width="12.5703125" customWidth="1"/>
    <col min="7941" max="7941" width="13" customWidth="1"/>
    <col min="7942" max="7942" width="12" customWidth="1"/>
    <col min="7943" max="7943" width="12.5703125" customWidth="1"/>
    <col min="7944" max="7944" width="12.85546875" customWidth="1"/>
    <col min="7945" max="7945" width="11.42578125" customWidth="1"/>
    <col min="7946" max="7946" width="15.28515625" customWidth="1"/>
    <col min="8193" max="8193" width="47.28515625" customWidth="1"/>
    <col min="8194" max="8194" width="10.140625" customWidth="1"/>
    <col min="8195" max="8195" width="13.5703125" customWidth="1"/>
    <col min="8196" max="8196" width="12.5703125" customWidth="1"/>
    <col min="8197" max="8197" width="13" customWidth="1"/>
    <col min="8198" max="8198" width="12" customWidth="1"/>
    <col min="8199" max="8199" width="12.5703125" customWidth="1"/>
    <col min="8200" max="8200" width="12.85546875" customWidth="1"/>
    <col min="8201" max="8201" width="11.42578125" customWidth="1"/>
    <col min="8202" max="8202" width="15.28515625" customWidth="1"/>
    <col min="8449" max="8449" width="47.28515625" customWidth="1"/>
    <col min="8450" max="8450" width="10.140625" customWidth="1"/>
    <col min="8451" max="8451" width="13.5703125" customWidth="1"/>
    <col min="8452" max="8452" width="12.5703125" customWidth="1"/>
    <col min="8453" max="8453" width="13" customWidth="1"/>
    <col min="8454" max="8454" width="12" customWidth="1"/>
    <col min="8455" max="8455" width="12.5703125" customWidth="1"/>
    <col min="8456" max="8456" width="12.85546875" customWidth="1"/>
    <col min="8457" max="8457" width="11.42578125" customWidth="1"/>
    <col min="8458" max="8458" width="15.28515625" customWidth="1"/>
    <col min="8705" max="8705" width="47.28515625" customWidth="1"/>
    <col min="8706" max="8706" width="10.140625" customWidth="1"/>
    <col min="8707" max="8707" width="13.5703125" customWidth="1"/>
    <col min="8708" max="8708" width="12.5703125" customWidth="1"/>
    <col min="8709" max="8709" width="13" customWidth="1"/>
    <col min="8710" max="8710" width="12" customWidth="1"/>
    <col min="8711" max="8711" width="12.5703125" customWidth="1"/>
    <col min="8712" max="8712" width="12.85546875" customWidth="1"/>
    <col min="8713" max="8713" width="11.42578125" customWidth="1"/>
    <col min="8714" max="8714" width="15.28515625" customWidth="1"/>
    <col min="8961" max="8961" width="47.28515625" customWidth="1"/>
    <col min="8962" max="8962" width="10.140625" customWidth="1"/>
    <col min="8963" max="8963" width="13.5703125" customWidth="1"/>
    <col min="8964" max="8964" width="12.5703125" customWidth="1"/>
    <col min="8965" max="8965" width="13" customWidth="1"/>
    <col min="8966" max="8966" width="12" customWidth="1"/>
    <col min="8967" max="8967" width="12.5703125" customWidth="1"/>
    <col min="8968" max="8968" width="12.85546875" customWidth="1"/>
    <col min="8969" max="8969" width="11.42578125" customWidth="1"/>
    <col min="8970" max="8970" width="15.28515625" customWidth="1"/>
    <col min="9217" max="9217" width="47.28515625" customWidth="1"/>
    <col min="9218" max="9218" width="10.140625" customWidth="1"/>
    <col min="9219" max="9219" width="13.5703125" customWidth="1"/>
    <col min="9220" max="9220" width="12.5703125" customWidth="1"/>
    <col min="9221" max="9221" width="13" customWidth="1"/>
    <col min="9222" max="9222" width="12" customWidth="1"/>
    <col min="9223" max="9223" width="12.5703125" customWidth="1"/>
    <col min="9224" max="9224" width="12.85546875" customWidth="1"/>
    <col min="9225" max="9225" width="11.42578125" customWidth="1"/>
    <col min="9226" max="9226" width="15.28515625" customWidth="1"/>
    <col min="9473" max="9473" width="47.28515625" customWidth="1"/>
    <col min="9474" max="9474" width="10.140625" customWidth="1"/>
    <col min="9475" max="9475" width="13.5703125" customWidth="1"/>
    <col min="9476" max="9476" width="12.5703125" customWidth="1"/>
    <col min="9477" max="9477" width="13" customWidth="1"/>
    <col min="9478" max="9478" width="12" customWidth="1"/>
    <col min="9479" max="9479" width="12.5703125" customWidth="1"/>
    <col min="9480" max="9480" width="12.85546875" customWidth="1"/>
    <col min="9481" max="9481" width="11.42578125" customWidth="1"/>
    <col min="9482" max="9482" width="15.28515625" customWidth="1"/>
    <col min="9729" max="9729" width="47.28515625" customWidth="1"/>
    <col min="9730" max="9730" width="10.140625" customWidth="1"/>
    <col min="9731" max="9731" width="13.5703125" customWidth="1"/>
    <col min="9732" max="9732" width="12.5703125" customWidth="1"/>
    <col min="9733" max="9733" width="13" customWidth="1"/>
    <col min="9734" max="9734" width="12" customWidth="1"/>
    <col min="9735" max="9735" width="12.5703125" customWidth="1"/>
    <col min="9736" max="9736" width="12.85546875" customWidth="1"/>
    <col min="9737" max="9737" width="11.42578125" customWidth="1"/>
    <col min="9738" max="9738" width="15.28515625" customWidth="1"/>
    <col min="9985" max="9985" width="47.28515625" customWidth="1"/>
    <col min="9986" max="9986" width="10.140625" customWidth="1"/>
    <col min="9987" max="9987" width="13.5703125" customWidth="1"/>
    <col min="9988" max="9988" width="12.5703125" customWidth="1"/>
    <col min="9989" max="9989" width="13" customWidth="1"/>
    <col min="9990" max="9990" width="12" customWidth="1"/>
    <col min="9991" max="9991" width="12.5703125" customWidth="1"/>
    <col min="9992" max="9992" width="12.85546875" customWidth="1"/>
    <col min="9993" max="9993" width="11.42578125" customWidth="1"/>
    <col min="9994" max="9994" width="15.28515625" customWidth="1"/>
    <col min="10241" max="10241" width="47.28515625" customWidth="1"/>
    <col min="10242" max="10242" width="10.140625" customWidth="1"/>
    <col min="10243" max="10243" width="13.5703125" customWidth="1"/>
    <col min="10244" max="10244" width="12.5703125" customWidth="1"/>
    <col min="10245" max="10245" width="13" customWidth="1"/>
    <col min="10246" max="10246" width="12" customWidth="1"/>
    <col min="10247" max="10247" width="12.5703125" customWidth="1"/>
    <col min="10248" max="10248" width="12.85546875" customWidth="1"/>
    <col min="10249" max="10249" width="11.42578125" customWidth="1"/>
    <col min="10250" max="10250" width="15.28515625" customWidth="1"/>
    <col min="10497" max="10497" width="47.28515625" customWidth="1"/>
    <col min="10498" max="10498" width="10.140625" customWidth="1"/>
    <col min="10499" max="10499" width="13.5703125" customWidth="1"/>
    <col min="10500" max="10500" width="12.5703125" customWidth="1"/>
    <col min="10501" max="10501" width="13" customWidth="1"/>
    <col min="10502" max="10502" width="12" customWidth="1"/>
    <col min="10503" max="10503" width="12.5703125" customWidth="1"/>
    <col min="10504" max="10504" width="12.85546875" customWidth="1"/>
    <col min="10505" max="10505" width="11.42578125" customWidth="1"/>
    <col min="10506" max="10506" width="15.28515625" customWidth="1"/>
    <col min="10753" max="10753" width="47.28515625" customWidth="1"/>
    <col min="10754" max="10754" width="10.140625" customWidth="1"/>
    <col min="10755" max="10755" width="13.5703125" customWidth="1"/>
    <col min="10756" max="10756" width="12.5703125" customWidth="1"/>
    <col min="10757" max="10757" width="13" customWidth="1"/>
    <col min="10758" max="10758" width="12" customWidth="1"/>
    <col min="10759" max="10759" width="12.5703125" customWidth="1"/>
    <col min="10760" max="10760" width="12.85546875" customWidth="1"/>
    <col min="10761" max="10761" width="11.42578125" customWidth="1"/>
    <col min="10762" max="10762" width="15.28515625" customWidth="1"/>
    <col min="11009" max="11009" width="47.28515625" customWidth="1"/>
    <col min="11010" max="11010" width="10.140625" customWidth="1"/>
    <col min="11011" max="11011" width="13.5703125" customWidth="1"/>
    <col min="11012" max="11012" width="12.5703125" customWidth="1"/>
    <col min="11013" max="11013" width="13" customWidth="1"/>
    <col min="11014" max="11014" width="12" customWidth="1"/>
    <col min="11015" max="11015" width="12.5703125" customWidth="1"/>
    <col min="11016" max="11016" width="12.85546875" customWidth="1"/>
    <col min="11017" max="11017" width="11.42578125" customWidth="1"/>
    <col min="11018" max="11018" width="15.28515625" customWidth="1"/>
    <col min="11265" max="11265" width="47.28515625" customWidth="1"/>
    <col min="11266" max="11266" width="10.140625" customWidth="1"/>
    <col min="11267" max="11267" width="13.5703125" customWidth="1"/>
    <col min="11268" max="11268" width="12.5703125" customWidth="1"/>
    <col min="11269" max="11269" width="13" customWidth="1"/>
    <col min="11270" max="11270" width="12" customWidth="1"/>
    <col min="11271" max="11271" width="12.5703125" customWidth="1"/>
    <col min="11272" max="11272" width="12.85546875" customWidth="1"/>
    <col min="11273" max="11273" width="11.42578125" customWidth="1"/>
    <col min="11274" max="11274" width="15.28515625" customWidth="1"/>
    <col min="11521" max="11521" width="47.28515625" customWidth="1"/>
    <col min="11522" max="11522" width="10.140625" customWidth="1"/>
    <col min="11523" max="11523" width="13.5703125" customWidth="1"/>
    <col min="11524" max="11524" width="12.5703125" customWidth="1"/>
    <col min="11525" max="11525" width="13" customWidth="1"/>
    <col min="11526" max="11526" width="12" customWidth="1"/>
    <col min="11527" max="11527" width="12.5703125" customWidth="1"/>
    <col min="11528" max="11528" width="12.85546875" customWidth="1"/>
    <col min="11529" max="11529" width="11.42578125" customWidth="1"/>
    <col min="11530" max="11530" width="15.28515625" customWidth="1"/>
    <col min="11777" max="11777" width="47.28515625" customWidth="1"/>
    <col min="11778" max="11778" width="10.140625" customWidth="1"/>
    <col min="11779" max="11779" width="13.5703125" customWidth="1"/>
    <col min="11780" max="11780" width="12.5703125" customWidth="1"/>
    <col min="11781" max="11781" width="13" customWidth="1"/>
    <col min="11782" max="11782" width="12" customWidth="1"/>
    <col min="11783" max="11783" width="12.5703125" customWidth="1"/>
    <col min="11784" max="11784" width="12.85546875" customWidth="1"/>
    <col min="11785" max="11785" width="11.42578125" customWidth="1"/>
    <col min="11786" max="11786" width="15.28515625" customWidth="1"/>
    <col min="12033" max="12033" width="47.28515625" customWidth="1"/>
    <col min="12034" max="12034" width="10.140625" customWidth="1"/>
    <col min="12035" max="12035" width="13.5703125" customWidth="1"/>
    <col min="12036" max="12036" width="12.5703125" customWidth="1"/>
    <col min="12037" max="12037" width="13" customWidth="1"/>
    <col min="12038" max="12038" width="12" customWidth="1"/>
    <col min="12039" max="12039" width="12.5703125" customWidth="1"/>
    <col min="12040" max="12040" width="12.85546875" customWidth="1"/>
    <col min="12041" max="12041" width="11.42578125" customWidth="1"/>
    <col min="12042" max="12042" width="15.28515625" customWidth="1"/>
    <col min="12289" max="12289" width="47.28515625" customWidth="1"/>
    <col min="12290" max="12290" width="10.140625" customWidth="1"/>
    <col min="12291" max="12291" width="13.5703125" customWidth="1"/>
    <col min="12292" max="12292" width="12.5703125" customWidth="1"/>
    <col min="12293" max="12293" width="13" customWidth="1"/>
    <col min="12294" max="12294" width="12" customWidth="1"/>
    <col min="12295" max="12295" width="12.5703125" customWidth="1"/>
    <col min="12296" max="12296" width="12.85546875" customWidth="1"/>
    <col min="12297" max="12297" width="11.42578125" customWidth="1"/>
    <col min="12298" max="12298" width="15.28515625" customWidth="1"/>
    <col min="12545" max="12545" width="47.28515625" customWidth="1"/>
    <col min="12546" max="12546" width="10.140625" customWidth="1"/>
    <col min="12547" max="12547" width="13.5703125" customWidth="1"/>
    <col min="12548" max="12548" width="12.5703125" customWidth="1"/>
    <col min="12549" max="12549" width="13" customWidth="1"/>
    <col min="12550" max="12550" width="12" customWidth="1"/>
    <col min="12551" max="12551" width="12.5703125" customWidth="1"/>
    <col min="12552" max="12552" width="12.85546875" customWidth="1"/>
    <col min="12553" max="12553" width="11.42578125" customWidth="1"/>
    <col min="12554" max="12554" width="15.28515625" customWidth="1"/>
    <col min="12801" max="12801" width="47.28515625" customWidth="1"/>
    <col min="12802" max="12802" width="10.140625" customWidth="1"/>
    <col min="12803" max="12803" width="13.5703125" customWidth="1"/>
    <col min="12804" max="12804" width="12.5703125" customWidth="1"/>
    <col min="12805" max="12805" width="13" customWidth="1"/>
    <col min="12806" max="12806" width="12" customWidth="1"/>
    <col min="12807" max="12807" width="12.5703125" customWidth="1"/>
    <col min="12808" max="12808" width="12.85546875" customWidth="1"/>
    <col min="12809" max="12809" width="11.42578125" customWidth="1"/>
    <col min="12810" max="12810" width="15.28515625" customWidth="1"/>
    <col min="13057" max="13057" width="47.28515625" customWidth="1"/>
    <col min="13058" max="13058" width="10.140625" customWidth="1"/>
    <col min="13059" max="13059" width="13.5703125" customWidth="1"/>
    <col min="13060" max="13060" width="12.5703125" customWidth="1"/>
    <col min="13061" max="13061" width="13" customWidth="1"/>
    <col min="13062" max="13062" width="12" customWidth="1"/>
    <col min="13063" max="13063" width="12.5703125" customWidth="1"/>
    <col min="13064" max="13064" width="12.85546875" customWidth="1"/>
    <col min="13065" max="13065" width="11.42578125" customWidth="1"/>
    <col min="13066" max="13066" width="15.28515625" customWidth="1"/>
    <col min="13313" max="13313" width="47.28515625" customWidth="1"/>
    <col min="13314" max="13314" width="10.140625" customWidth="1"/>
    <col min="13315" max="13315" width="13.5703125" customWidth="1"/>
    <col min="13316" max="13316" width="12.5703125" customWidth="1"/>
    <col min="13317" max="13317" width="13" customWidth="1"/>
    <col min="13318" max="13318" width="12" customWidth="1"/>
    <col min="13319" max="13319" width="12.5703125" customWidth="1"/>
    <col min="13320" max="13320" width="12.85546875" customWidth="1"/>
    <col min="13321" max="13321" width="11.42578125" customWidth="1"/>
    <col min="13322" max="13322" width="15.28515625" customWidth="1"/>
    <col min="13569" max="13569" width="47.28515625" customWidth="1"/>
    <col min="13570" max="13570" width="10.140625" customWidth="1"/>
    <col min="13571" max="13571" width="13.5703125" customWidth="1"/>
    <col min="13572" max="13572" width="12.5703125" customWidth="1"/>
    <col min="13573" max="13573" width="13" customWidth="1"/>
    <col min="13574" max="13574" width="12" customWidth="1"/>
    <col min="13575" max="13575" width="12.5703125" customWidth="1"/>
    <col min="13576" max="13576" width="12.85546875" customWidth="1"/>
    <col min="13577" max="13577" width="11.42578125" customWidth="1"/>
    <col min="13578" max="13578" width="15.28515625" customWidth="1"/>
    <col min="13825" max="13825" width="47.28515625" customWidth="1"/>
    <col min="13826" max="13826" width="10.140625" customWidth="1"/>
    <col min="13827" max="13827" width="13.5703125" customWidth="1"/>
    <col min="13828" max="13828" width="12.5703125" customWidth="1"/>
    <col min="13829" max="13829" width="13" customWidth="1"/>
    <col min="13830" max="13830" width="12" customWidth="1"/>
    <col min="13831" max="13831" width="12.5703125" customWidth="1"/>
    <col min="13832" max="13832" width="12.85546875" customWidth="1"/>
    <col min="13833" max="13833" width="11.42578125" customWidth="1"/>
    <col min="13834" max="13834" width="15.28515625" customWidth="1"/>
    <col min="14081" max="14081" width="47.28515625" customWidth="1"/>
    <col min="14082" max="14082" width="10.140625" customWidth="1"/>
    <col min="14083" max="14083" width="13.5703125" customWidth="1"/>
    <col min="14084" max="14084" width="12.5703125" customWidth="1"/>
    <col min="14085" max="14085" width="13" customWidth="1"/>
    <col min="14086" max="14086" width="12" customWidth="1"/>
    <col min="14087" max="14087" width="12.5703125" customWidth="1"/>
    <col min="14088" max="14088" width="12.85546875" customWidth="1"/>
    <col min="14089" max="14089" width="11.42578125" customWidth="1"/>
    <col min="14090" max="14090" width="15.28515625" customWidth="1"/>
    <col min="14337" max="14337" width="47.28515625" customWidth="1"/>
    <col min="14338" max="14338" width="10.140625" customWidth="1"/>
    <col min="14339" max="14339" width="13.5703125" customWidth="1"/>
    <col min="14340" max="14340" width="12.5703125" customWidth="1"/>
    <col min="14341" max="14341" width="13" customWidth="1"/>
    <col min="14342" max="14342" width="12" customWidth="1"/>
    <col min="14343" max="14343" width="12.5703125" customWidth="1"/>
    <col min="14344" max="14344" width="12.85546875" customWidth="1"/>
    <col min="14345" max="14345" width="11.42578125" customWidth="1"/>
    <col min="14346" max="14346" width="15.28515625" customWidth="1"/>
    <col min="14593" max="14593" width="47.28515625" customWidth="1"/>
    <col min="14594" max="14594" width="10.140625" customWidth="1"/>
    <col min="14595" max="14595" width="13.5703125" customWidth="1"/>
    <col min="14596" max="14596" width="12.5703125" customWidth="1"/>
    <col min="14597" max="14597" width="13" customWidth="1"/>
    <col min="14598" max="14598" width="12" customWidth="1"/>
    <col min="14599" max="14599" width="12.5703125" customWidth="1"/>
    <col min="14600" max="14600" width="12.85546875" customWidth="1"/>
    <col min="14601" max="14601" width="11.42578125" customWidth="1"/>
    <col min="14602" max="14602" width="15.28515625" customWidth="1"/>
    <col min="14849" max="14849" width="47.28515625" customWidth="1"/>
    <col min="14850" max="14850" width="10.140625" customWidth="1"/>
    <col min="14851" max="14851" width="13.5703125" customWidth="1"/>
    <col min="14852" max="14852" width="12.5703125" customWidth="1"/>
    <col min="14853" max="14853" width="13" customWidth="1"/>
    <col min="14854" max="14854" width="12" customWidth="1"/>
    <col min="14855" max="14855" width="12.5703125" customWidth="1"/>
    <col min="14856" max="14856" width="12.85546875" customWidth="1"/>
    <col min="14857" max="14857" width="11.42578125" customWidth="1"/>
    <col min="14858" max="14858" width="15.28515625" customWidth="1"/>
    <col min="15105" max="15105" width="47.28515625" customWidth="1"/>
    <col min="15106" max="15106" width="10.140625" customWidth="1"/>
    <col min="15107" max="15107" width="13.5703125" customWidth="1"/>
    <col min="15108" max="15108" width="12.5703125" customWidth="1"/>
    <col min="15109" max="15109" width="13" customWidth="1"/>
    <col min="15110" max="15110" width="12" customWidth="1"/>
    <col min="15111" max="15111" width="12.5703125" customWidth="1"/>
    <col min="15112" max="15112" width="12.85546875" customWidth="1"/>
    <col min="15113" max="15113" width="11.42578125" customWidth="1"/>
    <col min="15114" max="15114" width="15.28515625" customWidth="1"/>
    <col min="15361" max="15361" width="47.28515625" customWidth="1"/>
    <col min="15362" max="15362" width="10.140625" customWidth="1"/>
    <col min="15363" max="15363" width="13.5703125" customWidth="1"/>
    <col min="15364" max="15364" width="12.5703125" customWidth="1"/>
    <col min="15365" max="15365" width="13" customWidth="1"/>
    <col min="15366" max="15366" width="12" customWidth="1"/>
    <col min="15367" max="15367" width="12.5703125" customWidth="1"/>
    <col min="15368" max="15368" width="12.85546875" customWidth="1"/>
    <col min="15369" max="15369" width="11.42578125" customWidth="1"/>
    <col min="15370" max="15370" width="15.28515625" customWidth="1"/>
    <col min="15617" max="15617" width="47.28515625" customWidth="1"/>
    <col min="15618" max="15618" width="10.140625" customWidth="1"/>
    <col min="15619" max="15619" width="13.5703125" customWidth="1"/>
    <col min="15620" max="15620" width="12.5703125" customWidth="1"/>
    <col min="15621" max="15621" width="13" customWidth="1"/>
    <col min="15622" max="15622" width="12" customWidth="1"/>
    <col min="15623" max="15623" width="12.5703125" customWidth="1"/>
    <col min="15624" max="15624" width="12.85546875" customWidth="1"/>
    <col min="15625" max="15625" width="11.42578125" customWidth="1"/>
    <col min="15626" max="15626" width="15.28515625" customWidth="1"/>
    <col min="15873" max="15873" width="47.28515625" customWidth="1"/>
    <col min="15874" max="15874" width="10.140625" customWidth="1"/>
    <col min="15875" max="15875" width="13.5703125" customWidth="1"/>
    <col min="15876" max="15876" width="12.5703125" customWidth="1"/>
    <col min="15877" max="15877" width="13" customWidth="1"/>
    <col min="15878" max="15878" width="12" customWidth="1"/>
    <col min="15879" max="15879" width="12.5703125" customWidth="1"/>
    <col min="15880" max="15880" width="12.85546875" customWidth="1"/>
    <col min="15881" max="15881" width="11.42578125" customWidth="1"/>
    <col min="15882" max="15882" width="15.28515625" customWidth="1"/>
    <col min="16129" max="16129" width="47.28515625" customWidth="1"/>
    <col min="16130" max="16130" width="10.140625" customWidth="1"/>
    <col min="16131" max="16131" width="13.5703125" customWidth="1"/>
    <col min="16132" max="16132" width="12.5703125" customWidth="1"/>
    <col min="16133" max="16133" width="13" customWidth="1"/>
    <col min="16134" max="16134" width="12" customWidth="1"/>
    <col min="16135" max="16135" width="12.5703125" customWidth="1"/>
    <col min="16136" max="16136" width="12.85546875" customWidth="1"/>
    <col min="16137" max="16137" width="11.42578125" customWidth="1"/>
    <col min="16138" max="16138" width="15.28515625" customWidth="1"/>
  </cols>
  <sheetData>
    <row r="1" spans="1:15" ht="17.25" customHeight="1">
      <c r="A1" s="228" t="s">
        <v>383</v>
      </c>
      <c r="C1" s="2"/>
      <c r="D1" s="2"/>
      <c r="E1" s="2"/>
      <c r="H1" s="230" t="s">
        <v>388</v>
      </c>
      <c r="I1" s="230"/>
      <c r="J1" s="230"/>
    </row>
    <row r="2" spans="1:15">
      <c r="A2" s="231" t="s">
        <v>389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15" ht="25.5" customHeight="1">
      <c r="A3" s="232" t="s">
        <v>390</v>
      </c>
      <c r="B3" s="232"/>
      <c r="C3" s="232"/>
      <c r="D3" s="232"/>
      <c r="E3" s="232"/>
      <c r="F3" s="232"/>
      <c r="G3" s="232"/>
      <c r="H3" s="232"/>
      <c r="I3" s="232"/>
      <c r="J3" s="232"/>
      <c r="K3" s="233"/>
      <c r="L3" s="233"/>
      <c r="M3" s="233"/>
      <c r="N3" s="233"/>
      <c r="O3" s="233"/>
    </row>
    <row r="4" spans="1:15" ht="13.5">
      <c r="A4" s="234" t="s">
        <v>391</v>
      </c>
      <c r="B4" s="234"/>
      <c r="C4" s="234"/>
      <c r="D4" s="234"/>
      <c r="E4" s="234"/>
      <c r="F4" s="234"/>
      <c r="G4" s="234"/>
      <c r="H4" s="234"/>
      <c r="I4" s="234"/>
      <c r="J4" s="234"/>
      <c r="K4" s="233"/>
      <c r="L4" s="233"/>
      <c r="M4" s="233"/>
      <c r="N4" s="233"/>
      <c r="O4" s="233"/>
    </row>
    <row r="5" spans="1:15" ht="13.5" customHeight="1">
      <c r="A5" s="235" t="s">
        <v>392</v>
      </c>
      <c r="B5" s="236"/>
      <c r="C5" s="237"/>
      <c r="D5" s="237"/>
      <c r="E5" s="237"/>
      <c r="F5" s="238"/>
      <c r="G5" s="239"/>
      <c r="H5" s="240"/>
      <c r="I5" s="240"/>
      <c r="J5" s="240" t="s">
        <v>1</v>
      </c>
      <c r="K5" s="233"/>
      <c r="L5" s="233"/>
      <c r="M5" s="233"/>
      <c r="N5" s="233"/>
      <c r="O5" s="233"/>
    </row>
    <row r="6" spans="1:15" ht="21" customHeight="1">
      <c r="A6" s="241" t="s">
        <v>393</v>
      </c>
      <c r="B6" s="241" t="s">
        <v>3</v>
      </c>
      <c r="C6" s="242" t="s">
        <v>394</v>
      </c>
      <c r="D6" s="242"/>
      <c r="E6" s="243" t="s">
        <v>395</v>
      </c>
      <c r="F6" s="243"/>
      <c r="G6" s="243"/>
      <c r="H6" s="243" t="s">
        <v>396</v>
      </c>
      <c r="I6" s="243" t="s">
        <v>397</v>
      </c>
      <c r="J6" s="243" t="s">
        <v>398</v>
      </c>
      <c r="K6" s="244"/>
      <c r="L6" s="244"/>
      <c r="M6" s="244"/>
      <c r="N6" s="244"/>
    </row>
    <row r="7" spans="1:15" ht="71.25" customHeight="1">
      <c r="A7" s="241"/>
      <c r="B7" s="245"/>
      <c r="C7" s="246" t="s">
        <v>371</v>
      </c>
      <c r="D7" s="246" t="s">
        <v>370</v>
      </c>
      <c r="E7" s="247" t="s">
        <v>399</v>
      </c>
      <c r="F7" s="248" t="s">
        <v>400</v>
      </c>
      <c r="G7" s="249" t="s">
        <v>401</v>
      </c>
      <c r="H7" s="243"/>
      <c r="I7" s="243"/>
      <c r="J7" s="243"/>
    </row>
    <row r="8" spans="1:15">
      <c r="A8" s="250" t="s">
        <v>11</v>
      </c>
      <c r="B8" s="251" t="s">
        <v>12</v>
      </c>
      <c r="C8" s="252">
        <v>1</v>
      </c>
      <c r="D8" s="252">
        <v>2</v>
      </c>
      <c r="E8" s="253" t="s">
        <v>402</v>
      </c>
      <c r="F8" s="253">
        <v>4</v>
      </c>
      <c r="G8" s="253">
        <v>5</v>
      </c>
      <c r="H8" s="253">
        <v>6</v>
      </c>
      <c r="I8" s="253">
        <v>7</v>
      </c>
      <c r="J8" s="253" t="s">
        <v>403</v>
      </c>
    </row>
    <row r="9" spans="1:15" ht="25.5">
      <c r="A9" s="254" t="s">
        <v>404</v>
      </c>
      <c r="B9" s="255" t="s">
        <v>405</v>
      </c>
      <c r="C9" s="256">
        <f t="shared" ref="C9:J9" si="0">C10+C63+C72+C162+C59</f>
        <v>32271000</v>
      </c>
      <c r="D9" s="256">
        <f t="shared" si="0"/>
        <v>5153502</v>
      </c>
      <c r="E9" s="256">
        <f t="shared" si="0"/>
        <v>5153843</v>
      </c>
      <c r="F9" s="256">
        <f t="shared" si="0"/>
        <v>0</v>
      </c>
      <c r="G9" s="256">
        <f t="shared" si="0"/>
        <v>5153843</v>
      </c>
      <c r="H9" s="256">
        <f t="shared" si="0"/>
        <v>5153502</v>
      </c>
      <c r="I9" s="256">
        <f t="shared" si="0"/>
        <v>0</v>
      </c>
      <c r="J9" s="256">
        <f t="shared" si="0"/>
        <v>341</v>
      </c>
    </row>
    <row r="10" spans="1:15" ht="15" customHeight="1">
      <c r="A10" s="254" t="s">
        <v>406</v>
      </c>
      <c r="B10" s="255" t="s">
        <v>407</v>
      </c>
      <c r="C10" s="256">
        <f t="shared" ref="C10:J10" si="1">C16</f>
        <v>13396000</v>
      </c>
      <c r="D10" s="256">
        <f t="shared" si="1"/>
        <v>2097508</v>
      </c>
      <c r="E10" s="256">
        <f t="shared" si="1"/>
        <v>2097849</v>
      </c>
      <c r="F10" s="256">
        <f t="shared" si="1"/>
        <v>0</v>
      </c>
      <c r="G10" s="256">
        <f t="shared" si="1"/>
        <v>2097849</v>
      </c>
      <c r="H10" s="256">
        <f t="shared" si="1"/>
        <v>2097508</v>
      </c>
      <c r="I10" s="256">
        <f t="shared" si="1"/>
        <v>0</v>
      </c>
      <c r="J10" s="256">
        <f t="shared" si="1"/>
        <v>341</v>
      </c>
    </row>
    <row r="11" spans="1:15" ht="16.5" customHeight="1">
      <c r="A11" s="254" t="s">
        <v>408</v>
      </c>
      <c r="B11" s="255" t="s">
        <v>409</v>
      </c>
      <c r="C11" s="256"/>
      <c r="D11" s="256"/>
      <c r="E11" s="257"/>
      <c r="F11" s="256"/>
      <c r="G11" s="256"/>
      <c r="H11" s="256">
        <v>0</v>
      </c>
      <c r="I11" s="256">
        <f>I12</f>
        <v>0</v>
      </c>
      <c r="J11" s="256">
        <f t="shared" ref="J11:J74" si="2">E11-H11-I11</f>
        <v>0</v>
      </c>
    </row>
    <row r="12" spans="1:15" ht="29.1" customHeight="1">
      <c r="A12" s="254" t="s">
        <v>410</v>
      </c>
      <c r="B12" s="255" t="s">
        <v>411</v>
      </c>
      <c r="C12" s="256"/>
      <c r="D12" s="256"/>
      <c r="E12" s="257"/>
      <c r="F12" s="256"/>
      <c r="G12" s="256"/>
      <c r="H12" s="256">
        <v>0</v>
      </c>
      <c r="I12" s="256">
        <f>I13</f>
        <v>0</v>
      </c>
      <c r="J12" s="256">
        <f t="shared" si="2"/>
        <v>0</v>
      </c>
    </row>
    <row r="13" spans="1:15" ht="18" customHeight="1">
      <c r="A13" s="254" t="s">
        <v>412</v>
      </c>
      <c r="B13" s="251" t="s">
        <v>413</v>
      </c>
      <c r="C13" s="258"/>
      <c r="D13" s="258"/>
      <c r="E13" s="257"/>
      <c r="F13" s="258"/>
      <c r="G13" s="258"/>
      <c r="H13" s="258">
        <v>0</v>
      </c>
      <c r="I13" s="258">
        <f>I14+I15</f>
        <v>0</v>
      </c>
      <c r="J13" s="256">
        <f t="shared" si="2"/>
        <v>0</v>
      </c>
    </row>
    <row r="14" spans="1:15" ht="18.75" customHeight="1">
      <c r="A14" s="259" t="s">
        <v>414</v>
      </c>
      <c r="B14" s="260" t="s">
        <v>415</v>
      </c>
      <c r="C14" s="261"/>
      <c r="D14" s="262"/>
      <c r="E14" s="263"/>
      <c r="F14" s="264"/>
      <c r="G14" s="264"/>
      <c r="H14" s="264"/>
      <c r="I14" s="264"/>
      <c r="J14" s="256">
        <f t="shared" si="2"/>
        <v>0</v>
      </c>
    </row>
    <row r="15" spans="1:15" ht="16.5" customHeight="1">
      <c r="A15" s="259" t="s">
        <v>416</v>
      </c>
      <c r="B15" s="260" t="s">
        <v>417</v>
      </c>
      <c r="C15" s="261"/>
      <c r="D15" s="262"/>
      <c r="E15" s="263"/>
      <c r="F15" s="264"/>
      <c r="G15" s="264"/>
      <c r="H15" s="264"/>
      <c r="I15" s="264"/>
      <c r="J15" s="256">
        <f t="shared" si="2"/>
        <v>0</v>
      </c>
    </row>
    <row r="16" spans="1:15" ht="15.75" customHeight="1">
      <c r="A16" s="254" t="s">
        <v>418</v>
      </c>
      <c r="B16" s="255" t="s">
        <v>419</v>
      </c>
      <c r="C16" s="265">
        <f t="shared" ref="C16:J16" si="3">C28</f>
        <v>13396000</v>
      </c>
      <c r="D16" s="265">
        <f t="shared" si="3"/>
        <v>2097508</v>
      </c>
      <c r="E16" s="265">
        <f t="shared" si="3"/>
        <v>2097849</v>
      </c>
      <c r="F16" s="265">
        <f t="shared" si="3"/>
        <v>0</v>
      </c>
      <c r="G16" s="265">
        <f t="shared" si="3"/>
        <v>2097849</v>
      </c>
      <c r="H16" s="265">
        <f t="shared" si="3"/>
        <v>2097508</v>
      </c>
      <c r="I16" s="265">
        <f t="shared" si="3"/>
        <v>0</v>
      </c>
      <c r="J16" s="265">
        <f t="shared" si="3"/>
        <v>341</v>
      </c>
    </row>
    <row r="17" spans="1:10" ht="20.25" customHeight="1">
      <c r="A17" s="254" t="s">
        <v>420</v>
      </c>
      <c r="B17" s="255" t="s">
        <v>421</v>
      </c>
      <c r="C17" s="258"/>
      <c r="D17" s="258"/>
      <c r="E17" s="258"/>
      <c r="F17" s="258"/>
      <c r="G17" s="258"/>
      <c r="H17" s="258"/>
      <c r="I17" s="258"/>
      <c r="J17" s="256"/>
    </row>
    <row r="18" spans="1:10" ht="27" customHeight="1">
      <c r="A18" s="254" t="s">
        <v>422</v>
      </c>
      <c r="B18" s="251" t="s">
        <v>423</v>
      </c>
      <c r="C18" s="258"/>
      <c r="D18" s="258"/>
      <c r="E18" s="258"/>
      <c r="F18" s="258"/>
      <c r="G18" s="258"/>
      <c r="H18" s="258"/>
      <c r="I18" s="258"/>
      <c r="J18" s="256"/>
    </row>
    <row r="19" spans="1:10" ht="20.100000000000001" customHeight="1">
      <c r="A19" s="259" t="s">
        <v>424</v>
      </c>
      <c r="B19" s="260" t="s">
        <v>425</v>
      </c>
      <c r="C19" s="258"/>
      <c r="D19" s="258"/>
      <c r="E19" s="258"/>
      <c r="F19" s="258"/>
      <c r="G19" s="258"/>
      <c r="H19" s="258"/>
      <c r="I19" s="258"/>
      <c r="J19" s="256"/>
    </row>
    <row r="20" spans="1:10" ht="29.25" customHeight="1">
      <c r="A20" s="259" t="s">
        <v>426</v>
      </c>
      <c r="B20" s="260" t="s">
        <v>427</v>
      </c>
      <c r="C20" s="261"/>
      <c r="D20" s="262"/>
      <c r="E20" s="258"/>
      <c r="F20" s="264"/>
      <c r="G20" s="258"/>
      <c r="H20" s="264"/>
      <c r="I20" s="264"/>
      <c r="J20" s="256"/>
    </row>
    <row r="21" spans="1:10" ht="18" customHeight="1">
      <c r="A21" s="259" t="s">
        <v>428</v>
      </c>
      <c r="B21" s="260" t="s">
        <v>429</v>
      </c>
      <c r="C21" s="258"/>
      <c r="D21" s="258"/>
      <c r="E21" s="257"/>
      <c r="F21" s="258"/>
      <c r="G21" s="258"/>
      <c r="H21" s="258">
        <v>0</v>
      </c>
      <c r="I21" s="258">
        <f>I22+I23</f>
        <v>0</v>
      </c>
      <c r="J21" s="256">
        <f t="shared" si="2"/>
        <v>0</v>
      </c>
    </row>
    <row r="22" spans="1:10" ht="16.5" customHeight="1">
      <c r="A22" s="259" t="s">
        <v>430</v>
      </c>
      <c r="B22" s="260" t="s">
        <v>431</v>
      </c>
      <c r="C22" s="261"/>
      <c r="D22" s="262"/>
      <c r="E22" s="264"/>
      <c r="F22" s="264"/>
      <c r="G22" s="264"/>
      <c r="H22" s="264"/>
      <c r="I22" s="264"/>
      <c r="J22" s="256">
        <f t="shared" si="2"/>
        <v>0</v>
      </c>
    </row>
    <row r="23" spans="1:10" ht="26.25" customHeight="1">
      <c r="A23" s="259" t="s">
        <v>432</v>
      </c>
      <c r="B23" s="260" t="s">
        <v>433</v>
      </c>
      <c r="C23" s="261"/>
      <c r="D23" s="262"/>
      <c r="E23" s="264"/>
      <c r="F23" s="264"/>
      <c r="G23" s="264"/>
      <c r="H23" s="264"/>
      <c r="I23" s="264"/>
      <c r="J23" s="256">
        <f t="shared" si="2"/>
        <v>0</v>
      </c>
    </row>
    <row r="24" spans="1:10" ht="15.75" customHeight="1">
      <c r="A24" s="259" t="s">
        <v>434</v>
      </c>
      <c r="B24" s="260" t="s">
        <v>435</v>
      </c>
      <c r="C24" s="261"/>
      <c r="D24" s="262"/>
      <c r="E24" s="264"/>
      <c r="F24" s="264"/>
      <c r="G24" s="264"/>
      <c r="H24" s="264"/>
      <c r="I24" s="264"/>
      <c r="J24" s="256">
        <f t="shared" si="2"/>
        <v>0</v>
      </c>
    </row>
    <row r="25" spans="1:10" ht="17.25" customHeight="1">
      <c r="A25" s="259" t="s">
        <v>436</v>
      </c>
      <c r="B25" s="260" t="s">
        <v>437</v>
      </c>
      <c r="C25" s="261"/>
      <c r="D25" s="262"/>
      <c r="E25" s="264"/>
      <c r="F25" s="264"/>
      <c r="G25" s="264"/>
      <c r="H25" s="264"/>
      <c r="I25" s="264"/>
      <c r="J25" s="256">
        <f t="shared" si="2"/>
        <v>0</v>
      </c>
    </row>
    <row r="26" spans="1:10" ht="17.25" customHeight="1">
      <c r="A26" s="254" t="s">
        <v>438</v>
      </c>
      <c r="B26" s="251" t="s">
        <v>439</v>
      </c>
      <c r="C26" s="258"/>
      <c r="D26" s="258"/>
      <c r="E26" s="257"/>
      <c r="F26" s="258"/>
      <c r="G26" s="258"/>
      <c r="H26" s="258">
        <v>0</v>
      </c>
      <c r="I26" s="258">
        <f>I27</f>
        <v>0</v>
      </c>
      <c r="J26" s="256">
        <f t="shared" si="2"/>
        <v>0</v>
      </c>
    </row>
    <row r="27" spans="1:10" ht="17.25" customHeight="1">
      <c r="A27" s="254" t="s">
        <v>440</v>
      </c>
      <c r="B27" s="266" t="s">
        <v>441</v>
      </c>
      <c r="C27" s="261"/>
      <c r="D27" s="262"/>
      <c r="E27" s="264"/>
      <c r="F27" s="264"/>
      <c r="G27" s="264"/>
      <c r="H27" s="264"/>
      <c r="I27" s="264"/>
      <c r="J27" s="256">
        <f t="shared" si="2"/>
        <v>0</v>
      </c>
    </row>
    <row r="28" spans="1:10" ht="29.1" customHeight="1">
      <c r="A28" s="254" t="s">
        <v>442</v>
      </c>
      <c r="B28" s="255" t="s">
        <v>443</v>
      </c>
      <c r="C28" s="265">
        <f t="shared" ref="C28:J28" si="4">C29+C54</f>
        <v>13396000</v>
      </c>
      <c r="D28" s="265">
        <f t="shared" si="4"/>
        <v>2097508</v>
      </c>
      <c r="E28" s="265">
        <f t="shared" si="4"/>
        <v>2097849</v>
      </c>
      <c r="F28" s="265">
        <f t="shared" si="4"/>
        <v>0</v>
      </c>
      <c r="G28" s="265">
        <f t="shared" si="4"/>
        <v>2097849</v>
      </c>
      <c r="H28" s="265">
        <f t="shared" si="4"/>
        <v>2097508</v>
      </c>
      <c r="I28" s="265">
        <f t="shared" si="4"/>
        <v>0</v>
      </c>
      <c r="J28" s="265">
        <f t="shared" si="4"/>
        <v>341</v>
      </c>
    </row>
    <row r="29" spans="1:10" ht="56.25" customHeight="1">
      <c r="A29" s="254" t="s">
        <v>444</v>
      </c>
      <c r="B29" s="251" t="s">
        <v>445</v>
      </c>
      <c r="C29" s="265">
        <f t="shared" ref="C29:J29" si="5">C31+C39+C40</f>
        <v>13365000</v>
      </c>
      <c r="D29" s="265">
        <f t="shared" si="5"/>
        <v>2052508</v>
      </c>
      <c r="E29" s="265">
        <f t="shared" si="5"/>
        <v>2052849</v>
      </c>
      <c r="F29" s="265">
        <f t="shared" si="5"/>
        <v>0</v>
      </c>
      <c r="G29" s="265">
        <f t="shared" si="5"/>
        <v>2052849</v>
      </c>
      <c r="H29" s="265">
        <f t="shared" si="5"/>
        <v>2052508</v>
      </c>
      <c r="I29" s="265">
        <f t="shared" si="5"/>
        <v>0</v>
      </c>
      <c r="J29" s="265">
        <f t="shared" si="5"/>
        <v>341</v>
      </c>
    </row>
    <row r="30" spans="1:10" ht="17.25" customHeight="1">
      <c r="A30" s="259" t="s">
        <v>446</v>
      </c>
      <c r="B30" s="260" t="s">
        <v>447</v>
      </c>
      <c r="C30" s="261"/>
      <c r="D30" s="262"/>
      <c r="E30" s="264"/>
      <c r="F30" s="264"/>
      <c r="G30" s="264"/>
      <c r="H30" s="264"/>
      <c r="I30" s="264"/>
      <c r="J30" s="256">
        <f t="shared" si="2"/>
        <v>0</v>
      </c>
    </row>
    <row r="31" spans="1:10" ht="18" customHeight="1">
      <c r="A31" s="259" t="s">
        <v>448</v>
      </c>
      <c r="B31" s="260" t="s">
        <v>449</v>
      </c>
      <c r="C31" s="261">
        <v>35000</v>
      </c>
      <c r="D31" s="262">
        <v>15249</v>
      </c>
      <c r="E31" s="264">
        <f>H31</f>
        <v>15249</v>
      </c>
      <c r="F31" s="264">
        <v>0</v>
      </c>
      <c r="G31" s="264">
        <f>H31</f>
        <v>15249</v>
      </c>
      <c r="H31" s="264">
        <v>15249</v>
      </c>
      <c r="I31" s="264">
        <v>0</v>
      </c>
      <c r="J31" s="256">
        <f t="shared" si="2"/>
        <v>0</v>
      </c>
    </row>
    <row r="32" spans="1:10" ht="18" customHeight="1">
      <c r="A32" s="259" t="s">
        <v>450</v>
      </c>
      <c r="B32" s="260" t="s">
        <v>451</v>
      </c>
      <c r="C32" s="261"/>
      <c r="D32" s="262"/>
      <c r="E32" s="264"/>
      <c r="F32" s="264"/>
      <c r="G32" s="264"/>
      <c r="H32" s="264"/>
      <c r="I32" s="264"/>
      <c r="J32" s="256">
        <f t="shared" si="2"/>
        <v>0</v>
      </c>
    </row>
    <row r="33" spans="1:10" ht="18.75" customHeight="1">
      <c r="A33" s="267" t="s">
        <v>452</v>
      </c>
      <c r="B33" s="268" t="s">
        <v>453</v>
      </c>
      <c r="C33" s="269"/>
      <c r="D33" s="269"/>
      <c r="E33" s="264"/>
      <c r="F33" s="264"/>
      <c r="G33" s="264"/>
      <c r="H33" s="264"/>
      <c r="I33" s="264"/>
      <c r="J33" s="256">
        <f t="shared" si="2"/>
        <v>0</v>
      </c>
    </row>
    <row r="34" spans="1:10" ht="28.5" customHeight="1">
      <c r="A34" s="259" t="s">
        <v>454</v>
      </c>
      <c r="B34" s="260" t="s">
        <v>455</v>
      </c>
      <c r="C34" s="261"/>
      <c r="D34" s="262"/>
      <c r="E34" s="264"/>
      <c r="F34" s="264"/>
      <c r="G34" s="264"/>
      <c r="H34" s="264"/>
      <c r="I34" s="264"/>
      <c r="J34" s="256">
        <f t="shared" si="2"/>
        <v>0</v>
      </c>
    </row>
    <row r="35" spans="1:10" ht="27.75" customHeight="1">
      <c r="A35" s="259" t="s">
        <v>456</v>
      </c>
      <c r="B35" s="260" t="s">
        <v>457</v>
      </c>
      <c r="C35" s="261"/>
      <c r="D35" s="262"/>
      <c r="E35" s="264"/>
      <c r="F35" s="264"/>
      <c r="G35" s="264"/>
      <c r="H35" s="264"/>
      <c r="I35" s="264"/>
      <c r="J35" s="256">
        <f t="shared" si="2"/>
        <v>0</v>
      </c>
    </row>
    <row r="36" spans="1:10" ht="27" customHeight="1">
      <c r="A36" s="259" t="s">
        <v>458</v>
      </c>
      <c r="B36" s="260" t="s">
        <v>459</v>
      </c>
      <c r="C36" s="261"/>
      <c r="D36" s="262"/>
      <c r="E36" s="264"/>
      <c r="F36" s="264"/>
      <c r="G36" s="264"/>
      <c r="H36" s="264"/>
      <c r="I36" s="264"/>
      <c r="J36" s="256">
        <f t="shared" si="2"/>
        <v>0</v>
      </c>
    </row>
    <row r="37" spans="1:10" ht="26.45" customHeight="1">
      <c r="A37" s="259" t="s">
        <v>460</v>
      </c>
      <c r="B37" s="260" t="s">
        <v>461</v>
      </c>
      <c r="C37" s="261"/>
      <c r="D37" s="262"/>
      <c r="E37" s="264"/>
      <c r="F37" s="264"/>
      <c r="G37" s="264"/>
      <c r="H37" s="264"/>
      <c r="I37" s="264"/>
      <c r="J37" s="256">
        <f t="shared" si="2"/>
        <v>0</v>
      </c>
    </row>
    <row r="38" spans="1:10" ht="16.5" customHeight="1">
      <c r="A38" s="259" t="s">
        <v>462</v>
      </c>
      <c r="B38" s="260" t="s">
        <v>463</v>
      </c>
      <c r="C38" s="261"/>
      <c r="D38" s="262"/>
      <c r="E38" s="264"/>
      <c r="F38" s="264"/>
      <c r="G38" s="264"/>
      <c r="H38" s="264"/>
      <c r="I38" s="264"/>
      <c r="J38" s="256">
        <f t="shared" si="2"/>
        <v>0</v>
      </c>
    </row>
    <row r="39" spans="1:10" ht="27.75" customHeight="1">
      <c r="A39" s="259" t="s">
        <v>464</v>
      </c>
      <c r="B39" s="260" t="s">
        <v>465</v>
      </c>
      <c r="C39" s="261">
        <v>12208000</v>
      </c>
      <c r="D39" s="262">
        <v>1815067</v>
      </c>
      <c r="E39" s="264">
        <f>F39+G39</f>
        <v>1815408</v>
      </c>
      <c r="F39" s="264">
        <v>0</v>
      </c>
      <c r="G39" s="264">
        <v>1815408</v>
      </c>
      <c r="H39" s="264">
        <v>1815067</v>
      </c>
      <c r="I39" s="264">
        <v>0</v>
      </c>
      <c r="J39" s="256">
        <f t="shared" si="2"/>
        <v>341</v>
      </c>
    </row>
    <row r="40" spans="1:10" ht="27" customHeight="1">
      <c r="A40" s="259" t="s">
        <v>466</v>
      </c>
      <c r="B40" s="260" t="s">
        <v>467</v>
      </c>
      <c r="C40" s="261">
        <v>1122000</v>
      </c>
      <c r="D40" s="262">
        <v>222192</v>
      </c>
      <c r="E40" s="264">
        <f>F40+G40</f>
        <v>222192</v>
      </c>
      <c r="F40" s="264"/>
      <c r="G40" s="264">
        <f>H40</f>
        <v>222192</v>
      </c>
      <c r="H40" s="264">
        <v>222192</v>
      </c>
      <c r="I40" s="264"/>
      <c r="J40" s="256">
        <f t="shared" si="2"/>
        <v>0</v>
      </c>
    </row>
    <row r="41" spans="1:10" ht="27.2" customHeight="1">
      <c r="A41" s="259" t="s">
        <v>468</v>
      </c>
      <c r="B41" s="260" t="s">
        <v>469</v>
      </c>
      <c r="C41" s="261"/>
      <c r="D41" s="262"/>
      <c r="E41" s="264"/>
      <c r="F41" s="264"/>
      <c r="G41" s="264"/>
      <c r="H41" s="264"/>
      <c r="I41" s="264"/>
      <c r="J41" s="256">
        <f t="shared" si="2"/>
        <v>0</v>
      </c>
    </row>
    <row r="42" spans="1:10" ht="26.25" customHeight="1">
      <c r="A42" s="259" t="s">
        <v>470</v>
      </c>
      <c r="B42" s="260" t="s">
        <v>471</v>
      </c>
      <c r="C42" s="261"/>
      <c r="D42" s="262"/>
      <c r="E42" s="264"/>
      <c r="F42" s="264"/>
      <c r="G42" s="264"/>
      <c r="H42" s="264"/>
      <c r="I42" s="264"/>
      <c r="J42" s="256">
        <f t="shared" si="2"/>
        <v>0</v>
      </c>
    </row>
    <row r="43" spans="1:10" ht="18" customHeight="1">
      <c r="A43" s="259" t="s">
        <v>472</v>
      </c>
      <c r="B43" s="260" t="s">
        <v>473</v>
      </c>
      <c r="C43" s="261"/>
      <c r="D43" s="262"/>
      <c r="E43" s="264"/>
      <c r="F43" s="264"/>
      <c r="G43" s="264"/>
      <c r="H43" s="264"/>
      <c r="I43" s="264"/>
      <c r="J43" s="256">
        <f t="shared" si="2"/>
        <v>0</v>
      </c>
    </row>
    <row r="44" spans="1:10" ht="27.75" customHeight="1">
      <c r="A44" s="254" t="s">
        <v>474</v>
      </c>
      <c r="B44" s="251" t="s">
        <v>475</v>
      </c>
      <c r="C44" s="265"/>
      <c r="D44" s="265"/>
      <c r="E44" s="257"/>
      <c r="F44" s="265"/>
      <c r="G44" s="265"/>
      <c r="H44" s="265">
        <v>0</v>
      </c>
      <c r="I44" s="265">
        <f>I45</f>
        <v>0</v>
      </c>
      <c r="J44" s="256">
        <f t="shared" si="2"/>
        <v>0</v>
      </c>
    </row>
    <row r="45" spans="1:10" ht="18.75" customHeight="1">
      <c r="A45" s="259" t="s">
        <v>476</v>
      </c>
      <c r="B45" s="260" t="s">
        <v>477</v>
      </c>
      <c r="C45" s="258"/>
      <c r="D45" s="256"/>
      <c r="E45" s="257"/>
      <c r="F45" s="257"/>
      <c r="G45" s="257"/>
      <c r="H45" s="257"/>
      <c r="I45" s="257"/>
      <c r="J45" s="256">
        <f t="shared" si="2"/>
        <v>0</v>
      </c>
    </row>
    <row r="46" spans="1:10" ht="15.75" customHeight="1">
      <c r="A46" s="254" t="s">
        <v>478</v>
      </c>
      <c r="B46" s="251" t="s">
        <v>479</v>
      </c>
      <c r="C46" s="265"/>
      <c r="D46" s="265"/>
      <c r="E46" s="257"/>
      <c r="F46" s="265"/>
      <c r="G46" s="265"/>
      <c r="H46" s="265">
        <v>0</v>
      </c>
      <c r="I46" s="265">
        <f>I47</f>
        <v>0</v>
      </c>
      <c r="J46" s="256">
        <f t="shared" si="2"/>
        <v>0</v>
      </c>
    </row>
    <row r="47" spans="1:10" ht="16.5" customHeight="1">
      <c r="A47" s="259" t="s">
        <v>480</v>
      </c>
      <c r="B47" s="260" t="s">
        <v>481</v>
      </c>
      <c r="C47" s="261"/>
      <c r="D47" s="262"/>
      <c r="E47" s="264"/>
      <c r="F47" s="264"/>
      <c r="G47" s="264"/>
      <c r="H47" s="264"/>
      <c r="I47" s="264"/>
      <c r="J47" s="256">
        <f t="shared" si="2"/>
        <v>0</v>
      </c>
    </row>
    <row r="48" spans="1:10" ht="18" customHeight="1">
      <c r="A48" s="254" t="s">
        <v>482</v>
      </c>
      <c r="B48" s="251" t="s">
        <v>483</v>
      </c>
      <c r="C48" s="265"/>
      <c r="D48" s="265"/>
      <c r="E48" s="257"/>
      <c r="F48" s="265"/>
      <c r="G48" s="265"/>
      <c r="H48" s="265">
        <v>0</v>
      </c>
      <c r="I48" s="265">
        <f>I49+I50+I53</f>
        <v>0</v>
      </c>
      <c r="J48" s="256">
        <f t="shared" si="2"/>
        <v>0</v>
      </c>
    </row>
    <row r="49" spans="1:10" ht="18" customHeight="1">
      <c r="A49" s="254" t="s">
        <v>484</v>
      </c>
      <c r="B49" s="270" t="s">
        <v>485</v>
      </c>
      <c r="C49" s="258"/>
      <c r="D49" s="256"/>
      <c r="E49" s="257"/>
      <c r="F49" s="257"/>
      <c r="G49" s="257"/>
      <c r="H49" s="257"/>
      <c r="I49" s="257"/>
      <c r="J49" s="256">
        <f t="shared" si="2"/>
        <v>0</v>
      </c>
    </row>
    <row r="50" spans="1:10" ht="27" customHeight="1">
      <c r="A50" s="259" t="s">
        <v>486</v>
      </c>
      <c r="B50" s="270" t="s">
        <v>487</v>
      </c>
      <c r="C50" s="265"/>
      <c r="D50" s="265"/>
      <c r="E50" s="257"/>
      <c r="F50" s="265"/>
      <c r="G50" s="265"/>
      <c r="H50" s="265">
        <v>0</v>
      </c>
      <c r="I50" s="265">
        <f>I51+I52</f>
        <v>0</v>
      </c>
      <c r="J50" s="256">
        <f t="shared" si="2"/>
        <v>0</v>
      </c>
    </row>
    <row r="51" spans="1:10" ht="27" customHeight="1">
      <c r="A51" s="259" t="s">
        <v>488</v>
      </c>
      <c r="B51" s="270" t="s">
        <v>489</v>
      </c>
      <c r="C51" s="261"/>
      <c r="D51" s="262"/>
      <c r="E51" s="264"/>
      <c r="F51" s="264"/>
      <c r="G51" s="264"/>
      <c r="H51" s="264"/>
      <c r="I51" s="264"/>
      <c r="J51" s="256">
        <f t="shared" si="2"/>
        <v>0</v>
      </c>
    </row>
    <row r="52" spans="1:10" ht="27.75" customHeight="1">
      <c r="A52" s="259" t="s">
        <v>490</v>
      </c>
      <c r="B52" s="270" t="s">
        <v>491</v>
      </c>
      <c r="C52" s="261"/>
      <c r="D52" s="262"/>
      <c r="E52" s="264"/>
      <c r="F52" s="264"/>
      <c r="G52" s="264"/>
      <c r="H52" s="264"/>
      <c r="I52" s="264"/>
      <c r="J52" s="256">
        <f t="shared" si="2"/>
        <v>0</v>
      </c>
    </row>
    <row r="53" spans="1:10" ht="15.75" customHeight="1">
      <c r="A53" s="259" t="s">
        <v>492</v>
      </c>
      <c r="B53" s="271" t="s">
        <v>493</v>
      </c>
      <c r="C53" s="261"/>
      <c r="D53" s="262"/>
      <c r="E53" s="264"/>
      <c r="F53" s="264"/>
      <c r="G53" s="264"/>
      <c r="H53" s="264"/>
      <c r="I53" s="264"/>
      <c r="J53" s="256">
        <f t="shared" si="2"/>
        <v>0</v>
      </c>
    </row>
    <row r="54" spans="1:10" ht="27" customHeight="1">
      <c r="A54" s="254" t="s">
        <v>494</v>
      </c>
      <c r="B54" s="251" t="s">
        <v>495</v>
      </c>
      <c r="C54" s="265">
        <f t="shared" ref="C54:I54" si="6">C55+C56+C57+C58</f>
        <v>31000</v>
      </c>
      <c r="D54" s="265">
        <f t="shared" si="6"/>
        <v>45000</v>
      </c>
      <c r="E54" s="265">
        <f t="shared" si="6"/>
        <v>45000</v>
      </c>
      <c r="F54" s="265">
        <f t="shared" si="6"/>
        <v>0</v>
      </c>
      <c r="G54" s="265">
        <f t="shared" si="6"/>
        <v>45000</v>
      </c>
      <c r="H54" s="265">
        <f>H55</f>
        <v>45000</v>
      </c>
      <c r="I54" s="265">
        <f t="shared" si="6"/>
        <v>0</v>
      </c>
      <c r="J54" s="256">
        <f t="shared" si="2"/>
        <v>0</v>
      </c>
    </row>
    <row r="55" spans="1:10" ht="18.399999999999999" customHeight="1">
      <c r="A55" s="259" t="s">
        <v>496</v>
      </c>
      <c r="B55" s="260" t="s">
        <v>497</v>
      </c>
      <c r="C55" s="261">
        <v>31000</v>
      </c>
      <c r="D55" s="262">
        <v>45000</v>
      </c>
      <c r="E55" s="264">
        <f>H55</f>
        <v>45000</v>
      </c>
      <c r="F55" s="264"/>
      <c r="G55" s="264">
        <f>H55</f>
        <v>45000</v>
      </c>
      <c r="H55" s="264">
        <v>45000</v>
      </c>
      <c r="I55" s="264"/>
      <c r="J55" s="256">
        <f t="shared" si="2"/>
        <v>0</v>
      </c>
    </row>
    <row r="56" spans="1:10" ht="37.5" customHeight="1">
      <c r="A56" s="272" t="s">
        <v>498</v>
      </c>
      <c r="B56" s="260" t="s">
        <v>499</v>
      </c>
      <c r="C56" s="261"/>
      <c r="D56" s="262"/>
      <c r="E56" s="264"/>
      <c r="F56" s="264"/>
      <c r="G56" s="264"/>
      <c r="H56" s="264">
        <v>0</v>
      </c>
      <c r="I56" s="264"/>
      <c r="J56" s="256"/>
    </row>
    <row r="57" spans="1:10" ht="18.95" customHeight="1">
      <c r="A57" s="273" t="s">
        <v>500</v>
      </c>
      <c r="B57" s="260" t="s">
        <v>501</v>
      </c>
      <c r="C57" s="261"/>
      <c r="D57" s="262"/>
      <c r="E57" s="264"/>
      <c r="F57" s="264"/>
      <c r="G57" s="264"/>
      <c r="H57" s="264">
        <v>0</v>
      </c>
      <c r="I57" s="264"/>
      <c r="J57" s="256"/>
    </row>
    <row r="58" spans="1:10" ht="16.899999999999999" customHeight="1">
      <c r="A58" s="259" t="s">
        <v>502</v>
      </c>
      <c r="B58" s="260" t="s">
        <v>503</v>
      </c>
      <c r="C58" s="261"/>
      <c r="D58" s="262">
        <v>0</v>
      </c>
      <c r="E58" s="264">
        <f>H58</f>
        <v>0</v>
      </c>
      <c r="F58" s="264"/>
      <c r="G58" s="264"/>
      <c r="H58" s="264"/>
      <c r="I58" s="264"/>
      <c r="J58" s="256">
        <f t="shared" si="2"/>
        <v>0</v>
      </c>
    </row>
    <row r="59" spans="1:10" ht="20.85" customHeight="1">
      <c r="A59" s="254" t="s">
        <v>504</v>
      </c>
      <c r="B59" s="255" t="s">
        <v>505</v>
      </c>
      <c r="C59" s="258">
        <f t="shared" ref="C59:J60" si="7">C60</f>
        <v>0</v>
      </c>
      <c r="D59" s="258">
        <f t="shared" si="7"/>
        <v>0</v>
      </c>
      <c r="E59" s="258">
        <f t="shared" si="7"/>
        <v>0</v>
      </c>
      <c r="F59" s="258">
        <f t="shared" si="7"/>
        <v>0</v>
      </c>
      <c r="G59" s="258">
        <f t="shared" si="7"/>
        <v>0</v>
      </c>
      <c r="H59" s="258">
        <v>0</v>
      </c>
      <c r="I59" s="258">
        <f t="shared" si="7"/>
        <v>0</v>
      </c>
      <c r="J59" s="258">
        <f t="shared" si="7"/>
        <v>0</v>
      </c>
    </row>
    <row r="60" spans="1:10" ht="26.25" customHeight="1">
      <c r="A60" s="254" t="s">
        <v>506</v>
      </c>
      <c r="B60" s="251" t="s">
        <v>507</v>
      </c>
      <c r="C60" s="265"/>
      <c r="D60" s="265">
        <f t="shared" si="7"/>
        <v>0</v>
      </c>
      <c r="E60" s="257">
        <f t="shared" si="7"/>
        <v>0</v>
      </c>
      <c r="F60" s="257">
        <f t="shared" si="7"/>
        <v>0</v>
      </c>
      <c r="G60" s="257">
        <f t="shared" si="7"/>
        <v>0</v>
      </c>
      <c r="H60" s="265">
        <v>0</v>
      </c>
      <c r="I60" s="265"/>
      <c r="J60" s="256"/>
    </row>
    <row r="61" spans="1:10" ht="24.75" customHeight="1">
      <c r="A61" s="259" t="s">
        <v>508</v>
      </c>
      <c r="B61" s="260" t="s">
        <v>509</v>
      </c>
      <c r="C61" s="261"/>
      <c r="D61" s="262"/>
      <c r="E61" s="257"/>
      <c r="F61" s="264"/>
      <c r="G61" s="258"/>
      <c r="H61" s="264">
        <v>0</v>
      </c>
      <c r="I61" s="264"/>
      <c r="J61" s="256"/>
    </row>
    <row r="62" spans="1:10" ht="17.25" customHeight="1">
      <c r="A62" s="259" t="s">
        <v>510</v>
      </c>
      <c r="B62" s="268" t="s">
        <v>511</v>
      </c>
      <c r="C62" s="261"/>
      <c r="D62" s="262"/>
      <c r="E62" s="264"/>
      <c r="F62" s="264"/>
      <c r="G62" s="264"/>
      <c r="H62" s="264"/>
      <c r="I62" s="264"/>
      <c r="J62" s="256">
        <f t="shared" si="2"/>
        <v>0</v>
      </c>
    </row>
    <row r="63" spans="1:10" ht="16.5" customHeight="1">
      <c r="A63" s="254" t="s">
        <v>512</v>
      </c>
      <c r="B63" s="274" t="s">
        <v>513</v>
      </c>
      <c r="C63" s="265">
        <f>C64+C69</f>
        <v>0</v>
      </c>
      <c r="D63" s="265">
        <f>D64+D69</f>
        <v>100000</v>
      </c>
      <c r="E63" s="265">
        <f>E64+E69</f>
        <v>100000</v>
      </c>
      <c r="F63" s="257">
        <f t="shared" ref="E63:K64" si="8">F64</f>
        <v>0</v>
      </c>
      <c r="G63" s="265">
        <f>G64+G69</f>
        <v>100000</v>
      </c>
      <c r="H63" s="66">
        <f>H64+H69</f>
        <v>100000</v>
      </c>
      <c r="I63" s="257">
        <f t="shared" si="8"/>
        <v>0</v>
      </c>
      <c r="J63" s="257">
        <f t="shared" si="8"/>
        <v>0</v>
      </c>
    </row>
    <row r="64" spans="1:10" ht="28.5" customHeight="1">
      <c r="A64" s="254" t="s">
        <v>514</v>
      </c>
      <c r="B64" s="274" t="s">
        <v>515</v>
      </c>
      <c r="C64" s="265">
        <f>C65+C66+C67+C68</f>
        <v>0</v>
      </c>
      <c r="D64" s="265">
        <f>D65+D66+D67+D68</f>
        <v>0</v>
      </c>
      <c r="E64" s="257">
        <f t="shared" si="8"/>
        <v>0</v>
      </c>
      <c r="F64" s="257">
        <f t="shared" si="8"/>
        <v>0</v>
      </c>
      <c r="G64" s="257">
        <f t="shared" si="8"/>
        <v>0</v>
      </c>
      <c r="H64" s="257">
        <v>0</v>
      </c>
      <c r="I64" s="257">
        <f t="shared" si="8"/>
        <v>0</v>
      </c>
      <c r="J64" s="257">
        <f t="shared" si="8"/>
        <v>0</v>
      </c>
    </row>
    <row r="65" spans="1:10" ht="31.5" customHeight="1">
      <c r="A65" s="259" t="s">
        <v>516</v>
      </c>
      <c r="B65" s="268" t="s">
        <v>517</v>
      </c>
      <c r="C65" s="261">
        <v>0</v>
      </c>
      <c r="D65" s="261">
        <v>0</v>
      </c>
      <c r="E65" s="264">
        <f t="shared" ref="E65:J65" si="9">E66+E67</f>
        <v>0</v>
      </c>
      <c r="F65" s="264">
        <f t="shared" si="9"/>
        <v>0</v>
      </c>
      <c r="G65" s="264">
        <f t="shared" si="9"/>
        <v>0</v>
      </c>
      <c r="H65" s="264">
        <v>0</v>
      </c>
      <c r="I65" s="264">
        <f t="shared" si="9"/>
        <v>0</v>
      </c>
      <c r="J65" s="264">
        <f t="shared" si="9"/>
        <v>0</v>
      </c>
    </row>
    <row r="66" spans="1:10" ht="31.5" customHeight="1">
      <c r="A66" s="259" t="s">
        <v>518</v>
      </c>
      <c r="B66" s="268" t="s">
        <v>519</v>
      </c>
      <c r="C66" s="261">
        <v>0</v>
      </c>
      <c r="D66" s="262">
        <v>0</v>
      </c>
      <c r="E66" s="264">
        <f>G66</f>
        <v>0</v>
      </c>
      <c r="F66" s="264">
        <v>0</v>
      </c>
      <c r="G66" s="264">
        <f>H66</f>
        <v>0</v>
      </c>
      <c r="H66" s="264">
        <v>0</v>
      </c>
      <c r="I66" s="264"/>
      <c r="J66" s="256">
        <f t="shared" si="2"/>
        <v>0</v>
      </c>
    </row>
    <row r="67" spans="1:10" ht="31.5" customHeight="1">
      <c r="A67" s="259" t="s">
        <v>520</v>
      </c>
      <c r="B67" s="268" t="s">
        <v>521</v>
      </c>
      <c r="C67" s="261">
        <v>0</v>
      </c>
      <c r="D67" s="262">
        <v>0</v>
      </c>
      <c r="E67" s="264">
        <f>G67</f>
        <v>0</v>
      </c>
      <c r="F67" s="264">
        <v>0</v>
      </c>
      <c r="G67" s="264">
        <f>H67</f>
        <v>0</v>
      </c>
      <c r="H67" s="264">
        <v>0</v>
      </c>
      <c r="I67" s="264"/>
      <c r="J67" s="256">
        <f t="shared" si="2"/>
        <v>0</v>
      </c>
    </row>
    <row r="68" spans="1:10" ht="29.85" customHeight="1">
      <c r="A68" s="259" t="s">
        <v>522</v>
      </c>
      <c r="B68" s="268" t="s">
        <v>523</v>
      </c>
      <c r="C68" s="261">
        <v>0</v>
      </c>
      <c r="D68" s="262">
        <v>0</v>
      </c>
      <c r="E68" s="264">
        <f>G68</f>
        <v>0</v>
      </c>
      <c r="F68" s="264">
        <v>0</v>
      </c>
      <c r="G68" s="264">
        <f>H68</f>
        <v>0</v>
      </c>
      <c r="H68" s="264"/>
      <c r="I68" s="264"/>
      <c r="J68" s="256">
        <f t="shared" si="2"/>
        <v>0</v>
      </c>
    </row>
    <row r="69" spans="1:10" ht="21.6" customHeight="1">
      <c r="A69" s="275" t="s">
        <v>524</v>
      </c>
      <c r="B69" s="274" t="s">
        <v>525</v>
      </c>
      <c r="C69" s="265">
        <f>C70</f>
        <v>0</v>
      </c>
      <c r="D69" s="265">
        <f>D70</f>
        <v>100000</v>
      </c>
      <c r="E69" s="264">
        <f>G69</f>
        <v>100000</v>
      </c>
      <c r="F69" s="264">
        <v>0</v>
      </c>
      <c r="G69" s="264">
        <f>H69</f>
        <v>100000</v>
      </c>
      <c r="H69" s="276">
        <f>H70</f>
        <v>100000</v>
      </c>
      <c r="I69" s="265">
        <f>I70+I71</f>
        <v>0</v>
      </c>
      <c r="J69" s="256">
        <f t="shared" si="2"/>
        <v>0</v>
      </c>
    </row>
    <row r="70" spans="1:10" ht="27.75" customHeight="1">
      <c r="A70" s="277" t="s">
        <v>526</v>
      </c>
      <c r="B70" s="268" t="s">
        <v>527</v>
      </c>
      <c r="C70" s="261">
        <v>0</v>
      </c>
      <c r="D70" s="262">
        <v>100000</v>
      </c>
      <c r="E70" s="264">
        <f>G70</f>
        <v>100000</v>
      </c>
      <c r="F70" s="264">
        <v>0</v>
      </c>
      <c r="G70" s="264">
        <f>H70</f>
        <v>100000</v>
      </c>
      <c r="H70" s="264">
        <v>100000</v>
      </c>
      <c r="I70" s="264"/>
      <c r="J70" s="256">
        <f t="shared" si="2"/>
        <v>0</v>
      </c>
    </row>
    <row r="71" spans="1:10" ht="20.25" customHeight="1">
      <c r="A71" s="277" t="s">
        <v>528</v>
      </c>
      <c r="B71" s="268" t="s">
        <v>529</v>
      </c>
      <c r="C71" s="261"/>
      <c r="D71" s="262"/>
      <c r="E71" s="264"/>
      <c r="F71" s="264"/>
      <c r="G71" s="264"/>
      <c r="H71" s="264"/>
      <c r="I71" s="264"/>
      <c r="J71" s="256">
        <f t="shared" si="2"/>
        <v>0</v>
      </c>
    </row>
    <row r="72" spans="1:10" ht="17.25" customHeight="1">
      <c r="A72" s="275" t="s">
        <v>530</v>
      </c>
      <c r="B72" s="278" t="s">
        <v>531</v>
      </c>
      <c r="C72" s="279">
        <f t="shared" ref="C72:J72" si="10">C73</f>
        <v>18875000</v>
      </c>
      <c r="D72" s="279">
        <f t="shared" si="10"/>
        <v>2955994</v>
      </c>
      <c r="E72" s="279">
        <f t="shared" si="10"/>
        <v>2955994</v>
      </c>
      <c r="F72" s="279">
        <f t="shared" si="10"/>
        <v>0</v>
      </c>
      <c r="G72" s="279">
        <f t="shared" si="10"/>
        <v>2955994</v>
      </c>
      <c r="H72" s="279">
        <f t="shared" si="10"/>
        <v>2955994</v>
      </c>
      <c r="I72" s="279">
        <f t="shared" si="10"/>
        <v>0</v>
      </c>
      <c r="J72" s="279">
        <f t="shared" si="10"/>
        <v>0</v>
      </c>
    </row>
    <row r="73" spans="1:10" ht="25.5" customHeight="1">
      <c r="A73" s="275" t="s">
        <v>532</v>
      </c>
      <c r="B73" s="278" t="s">
        <v>533</v>
      </c>
      <c r="C73" s="280">
        <f t="shared" ref="C73:H73" si="11">C80</f>
        <v>18875000</v>
      </c>
      <c r="D73" s="280">
        <f t="shared" si="11"/>
        <v>2955994</v>
      </c>
      <c r="E73" s="280">
        <f t="shared" si="11"/>
        <v>2955994</v>
      </c>
      <c r="F73" s="280">
        <f t="shared" si="11"/>
        <v>0</v>
      </c>
      <c r="G73" s="280">
        <f t="shared" si="11"/>
        <v>2955994</v>
      </c>
      <c r="H73" s="280">
        <f t="shared" si="11"/>
        <v>2955994</v>
      </c>
      <c r="I73" s="280">
        <f>I74+I80</f>
        <v>0</v>
      </c>
      <c r="J73" s="256">
        <f t="shared" si="2"/>
        <v>0</v>
      </c>
    </row>
    <row r="74" spans="1:10" ht="28.5" customHeight="1">
      <c r="A74" s="275" t="s">
        <v>534</v>
      </c>
      <c r="B74" s="274" t="s">
        <v>535</v>
      </c>
      <c r="C74" s="280"/>
      <c r="D74" s="280"/>
      <c r="E74" s="257"/>
      <c r="F74" s="280"/>
      <c r="G74" s="280"/>
      <c r="H74" s="280">
        <v>0</v>
      </c>
      <c r="I74" s="280">
        <f>I75+I76+I77+I78+I79</f>
        <v>0</v>
      </c>
      <c r="J74" s="256">
        <f t="shared" si="2"/>
        <v>0</v>
      </c>
    </row>
    <row r="75" spans="1:10" ht="16.5" customHeight="1">
      <c r="A75" s="275" t="s">
        <v>536</v>
      </c>
      <c r="B75" s="268" t="s">
        <v>537</v>
      </c>
      <c r="C75" s="269"/>
      <c r="D75" s="261"/>
      <c r="E75" s="264"/>
      <c r="F75" s="262"/>
      <c r="G75" s="262"/>
      <c r="H75" s="264"/>
      <c r="I75" s="264"/>
      <c r="J75" s="256">
        <f t="shared" ref="J75:J106" si="12">E75-H75-I75</f>
        <v>0</v>
      </c>
    </row>
    <row r="76" spans="1:10" ht="39" customHeight="1">
      <c r="A76" s="277" t="s">
        <v>538</v>
      </c>
      <c r="B76" s="268" t="s">
        <v>539</v>
      </c>
      <c r="C76" s="269"/>
      <c r="D76" s="261"/>
      <c r="E76" s="264"/>
      <c r="F76" s="262"/>
      <c r="G76" s="262"/>
      <c r="H76" s="264"/>
      <c r="I76" s="264"/>
      <c r="J76" s="256">
        <f t="shared" si="12"/>
        <v>0</v>
      </c>
    </row>
    <row r="77" spans="1:10" ht="39" customHeight="1">
      <c r="A77" s="277" t="s">
        <v>540</v>
      </c>
      <c r="B77" s="268" t="s">
        <v>541</v>
      </c>
      <c r="C77" s="269"/>
      <c r="D77" s="261"/>
      <c r="E77" s="264"/>
      <c r="F77" s="262"/>
      <c r="G77" s="262"/>
      <c r="H77" s="264"/>
      <c r="I77" s="264"/>
      <c r="J77" s="256">
        <f t="shared" si="12"/>
        <v>0</v>
      </c>
    </row>
    <row r="78" spans="1:10" ht="30.75" customHeight="1">
      <c r="A78" s="277" t="s">
        <v>542</v>
      </c>
      <c r="B78" s="268" t="s">
        <v>543</v>
      </c>
      <c r="C78" s="269"/>
      <c r="D78" s="261"/>
      <c r="E78" s="264"/>
      <c r="F78" s="262"/>
      <c r="G78" s="262"/>
      <c r="H78" s="264"/>
      <c r="I78" s="264"/>
      <c r="J78" s="256">
        <f t="shared" si="12"/>
        <v>0</v>
      </c>
    </row>
    <row r="79" spans="1:10" ht="70.5" customHeight="1">
      <c r="A79" s="277" t="s">
        <v>544</v>
      </c>
      <c r="B79" s="268" t="s">
        <v>545</v>
      </c>
      <c r="C79" s="269"/>
      <c r="D79" s="261"/>
      <c r="E79" s="264"/>
      <c r="F79" s="262"/>
      <c r="G79" s="262"/>
      <c r="H79" s="264"/>
      <c r="I79" s="264"/>
      <c r="J79" s="256">
        <f t="shared" si="12"/>
        <v>0</v>
      </c>
    </row>
    <row r="80" spans="1:10" ht="42" customHeight="1">
      <c r="A80" s="254" t="s">
        <v>546</v>
      </c>
      <c r="B80" s="274" t="s">
        <v>547</v>
      </c>
      <c r="C80" s="280">
        <f t="shared" ref="C80:J80" si="13">C82+C95+C83</f>
        <v>18875000</v>
      </c>
      <c r="D80" s="280">
        <f t="shared" si="13"/>
        <v>2955994</v>
      </c>
      <c r="E80" s="280">
        <f t="shared" si="13"/>
        <v>2955994</v>
      </c>
      <c r="F80" s="280">
        <f t="shared" si="13"/>
        <v>0</v>
      </c>
      <c r="G80" s="280">
        <f t="shared" si="13"/>
        <v>2955994</v>
      </c>
      <c r="H80" s="280">
        <f t="shared" si="13"/>
        <v>2955994</v>
      </c>
      <c r="I80" s="280">
        <f t="shared" si="13"/>
        <v>0</v>
      </c>
      <c r="J80" s="280">
        <f t="shared" si="13"/>
        <v>0</v>
      </c>
    </row>
    <row r="81" spans="1:10" ht="17.25" customHeight="1">
      <c r="A81" s="259" t="s">
        <v>548</v>
      </c>
      <c r="B81" s="268" t="s">
        <v>549</v>
      </c>
      <c r="C81" s="269"/>
      <c r="D81" s="261"/>
      <c r="E81" s="280"/>
      <c r="F81" s="262"/>
      <c r="G81" s="262"/>
      <c r="H81" s="264"/>
      <c r="I81" s="264"/>
      <c r="J81" s="256">
        <f t="shared" si="12"/>
        <v>0</v>
      </c>
    </row>
    <row r="82" spans="1:10" ht="25.5" customHeight="1">
      <c r="A82" s="259" t="s">
        <v>550</v>
      </c>
      <c r="B82" s="268" t="s">
        <v>551</v>
      </c>
      <c r="C82" s="269">
        <v>1000000</v>
      </c>
      <c r="D82" s="261">
        <v>0</v>
      </c>
      <c r="E82" s="261">
        <f>H82</f>
        <v>0</v>
      </c>
      <c r="F82" s="262"/>
      <c r="G82" s="262">
        <f>E82</f>
        <v>0</v>
      </c>
      <c r="H82" s="264">
        <v>0</v>
      </c>
      <c r="I82" s="264"/>
      <c r="J82" s="256">
        <f t="shared" si="12"/>
        <v>0</v>
      </c>
    </row>
    <row r="83" spans="1:10" ht="30" customHeight="1">
      <c r="A83" s="259" t="s">
        <v>552</v>
      </c>
      <c r="B83" s="268" t="s">
        <v>553</v>
      </c>
      <c r="C83" s="269">
        <v>1375000</v>
      </c>
      <c r="D83" s="261">
        <v>0</v>
      </c>
      <c r="E83" s="264">
        <f>H83</f>
        <v>0</v>
      </c>
      <c r="F83" s="262"/>
      <c r="G83" s="262">
        <f>E83</f>
        <v>0</v>
      </c>
      <c r="H83" s="264">
        <v>0</v>
      </c>
      <c r="I83" s="264"/>
      <c r="J83" s="256">
        <f t="shared" si="12"/>
        <v>0</v>
      </c>
    </row>
    <row r="84" spans="1:10" ht="27" customHeight="1">
      <c r="A84" s="259" t="s">
        <v>554</v>
      </c>
      <c r="B84" s="268" t="s">
        <v>555</v>
      </c>
      <c r="C84" s="269"/>
      <c r="D84" s="261"/>
      <c r="E84" s="264"/>
      <c r="F84" s="262"/>
      <c r="G84" s="262"/>
      <c r="H84" s="264"/>
      <c r="I84" s="264"/>
      <c r="J84" s="256">
        <f t="shared" si="12"/>
        <v>0</v>
      </c>
    </row>
    <row r="85" spans="1:10" ht="38.25" customHeight="1">
      <c r="A85" s="259" t="s">
        <v>556</v>
      </c>
      <c r="B85" s="268" t="s">
        <v>557</v>
      </c>
      <c r="C85" s="280"/>
      <c r="D85" s="280"/>
      <c r="E85" s="257"/>
      <c r="F85" s="280"/>
      <c r="G85" s="280"/>
      <c r="H85" s="280">
        <v>0</v>
      </c>
      <c r="I85" s="280"/>
      <c r="J85" s="256">
        <f t="shared" si="12"/>
        <v>0</v>
      </c>
    </row>
    <row r="86" spans="1:10" ht="40.5" customHeight="1">
      <c r="A86" s="259" t="s">
        <v>558</v>
      </c>
      <c r="B86" s="268" t="s">
        <v>559</v>
      </c>
      <c r="C86" s="269"/>
      <c r="D86" s="261"/>
      <c r="E86" s="264"/>
      <c r="F86" s="262"/>
      <c r="G86" s="262"/>
      <c r="H86" s="264"/>
      <c r="I86" s="264"/>
      <c r="J86" s="256">
        <f t="shared" si="12"/>
        <v>0</v>
      </c>
    </row>
    <row r="87" spans="1:10" ht="26.25" customHeight="1">
      <c r="A87" s="259" t="s">
        <v>560</v>
      </c>
      <c r="B87" s="268" t="s">
        <v>561</v>
      </c>
      <c r="C87" s="269"/>
      <c r="D87" s="261"/>
      <c r="E87" s="264"/>
      <c r="F87" s="262"/>
      <c r="G87" s="262"/>
      <c r="H87" s="264"/>
      <c r="I87" s="264"/>
      <c r="J87" s="256">
        <f t="shared" si="12"/>
        <v>0</v>
      </c>
    </row>
    <row r="88" spans="1:10" ht="27.75" customHeight="1">
      <c r="A88" s="259" t="s">
        <v>562</v>
      </c>
      <c r="B88" s="268" t="s">
        <v>563</v>
      </c>
      <c r="C88" s="269"/>
      <c r="D88" s="261"/>
      <c r="E88" s="264"/>
      <c r="F88" s="262"/>
      <c r="G88" s="262"/>
      <c r="H88" s="264"/>
      <c r="I88" s="264"/>
      <c r="J88" s="256">
        <f t="shared" si="12"/>
        <v>0</v>
      </c>
    </row>
    <row r="89" spans="1:10" ht="39.75" customHeight="1">
      <c r="A89" s="259" t="s">
        <v>564</v>
      </c>
      <c r="B89" s="268" t="s">
        <v>565</v>
      </c>
      <c r="C89" s="280"/>
      <c r="D89" s="280"/>
      <c r="E89" s="257"/>
      <c r="F89" s="280"/>
      <c r="G89" s="280"/>
      <c r="H89" s="280">
        <v>0</v>
      </c>
      <c r="I89" s="280"/>
      <c r="J89" s="256">
        <f t="shared" si="12"/>
        <v>0</v>
      </c>
    </row>
    <row r="90" spans="1:10" ht="41.25" customHeight="1">
      <c r="A90" s="259" t="s">
        <v>566</v>
      </c>
      <c r="B90" s="268" t="s">
        <v>567</v>
      </c>
      <c r="C90" s="269"/>
      <c r="D90" s="261"/>
      <c r="E90" s="264"/>
      <c r="F90" s="262"/>
      <c r="G90" s="262"/>
      <c r="H90" s="264"/>
      <c r="I90" s="264"/>
      <c r="J90" s="256">
        <f t="shared" si="12"/>
        <v>0</v>
      </c>
    </row>
    <row r="91" spans="1:10" ht="39" customHeight="1">
      <c r="A91" s="259" t="s">
        <v>568</v>
      </c>
      <c r="B91" s="268" t="s">
        <v>569</v>
      </c>
      <c r="C91" s="269"/>
      <c r="D91" s="261"/>
      <c r="E91" s="264"/>
      <c r="F91" s="262"/>
      <c r="G91" s="262"/>
      <c r="H91" s="264"/>
      <c r="I91" s="264"/>
      <c r="J91" s="256">
        <f t="shared" si="12"/>
        <v>0</v>
      </c>
    </row>
    <row r="92" spans="1:10" ht="31.5" customHeight="1">
      <c r="A92" s="259" t="s">
        <v>570</v>
      </c>
      <c r="B92" s="268" t="s">
        <v>571</v>
      </c>
      <c r="C92" s="269"/>
      <c r="D92" s="261"/>
      <c r="E92" s="264"/>
      <c r="F92" s="262"/>
      <c r="G92" s="262"/>
      <c r="H92" s="264"/>
      <c r="I92" s="264"/>
      <c r="J92" s="256">
        <f t="shared" si="12"/>
        <v>0</v>
      </c>
    </row>
    <row r="93" spans="1:10" ht="27" customHeight="1">
      <c r="A93" s="259" t="s">
        <v>572</v>
      </c>
      <c r="B93" s="268" t="s">
        <v>573</v>
      </c>
      <c r="C93" s="269"/>
      <c r="D93" s="261"/>
      <c r="E93" s="264"/>
      <c r="F93" s="262"/>
      <c r="G93" s="262"/>
      <c r="H93" s="264"/>
      <c r="I93" s="264"/>
      <c r="J93" s="256">
        <f t="shared" si="12"/>
        <v>0</v>
      </c>
    </row>
    <row r="94" spans="1:10" ht="31.15" customHeight="1">
      <c r="A94" s="281" t="s">
        <v>574</v>
      </c>
      <c r="B94" s="268" t="s">
        <v>575</v>
      </c>
      <c r="C94" s="269"/>
      <c r="D94" s="261"/>
      <c r="E94" s="264"/>
      <c r="F94" s="262"/>
      <c r="G94" s="262"/>
      <c r="H94" s="264"/>
      <c r="I94" s="264"/>
      <c r="J94" s="256">
        <f t="shared" si="12"/>
        <v>0</v>
      </c>
    </row>
    <row r="95" spans="1:10" ht="31.5" customHeight="1">
      <c r="A95" s="281" t="s">
        <v>576</v>
      </c>
      <c r="B95" s="268" t="s">
        <v>577</v>
      </c>
      <c r="C95" s="269">
        <v>16500000</v>
      </c>
      <c r="D95" s="261">
        <v>2955994</v>
      </c>
      <c r="E95" s="264">
        <f>H95</f>
        <v>2955994</v>
      </c>
      <c r="F95" s="262"/>
      <c r="G95" s="262">
        <f>E95</f>
        <v>2955994</v>
      </c>
      <c r="H95" s="264">
        <v>2955994</v>
      </c>
      <c r="I95" s="264"/>
      <c r="J95" s="256">
        <f t="shared" si="12"/>
        <v>0</v>
      </c>
    </row>
    <row r="96" spans="1:10" ht="31.5" customHeight="1">
      <c r="A96" s="281" t="s">
        <v>578</v>
      </c>
      <c r="B96" s="268" t="s">
        <v>579</v>
      </c>
      <c r="C96" s="269"/>
      <c r="D96" s="261"/>
      <c r="E96" s="264"/>
      <c r="F96" s="262"/>
      <c r="G96" s="262"/>
      <c r="H96" s="264"/>
      <c r="I96" s="264"/>
      <c r="J96" s="256">
        <f t="shared" si="12"/>
        <v>0</v>
      </c>
    </row>
    <row r="97" spans="1:10" ht="41.25" customHeight="1">
      <c r="A97" s="254" t="s">
        <v>580</v>
      </c>
      <c r="B97" s="274" t="s">
        <v>581</v>
      </c>
      <c r="C97" s="280"/>
      <c r="D97" s="280"/>
      <c r="E97" s="257"/>
      <c r="F97" s="280"/>
      <c r="G97" s="280"/>
      <c r="H97" s="280">
        <v>0</v>
      </c>
      <c r="I97" s="280"/>
      <c r="J97" s="256">
        <f t="shared" si="12"/>
        <v>0</v>
      </c>
    </row>
    <row r="98" spans="1:10" ht="27.75" customHeight="1">
      <c r="A98" s="259" t="s">
        <v>582</v>
      </c>
      <c r="B98" s="268" t="s">
        <v>583</v>
      </c>
      <c r="C98" s="280"/>
      <c r="D98" s="280"/>
      <c r="E98" s="257"/>
      <c r="F98" s="280"/>
      <c r="G98" s="280"/>
      <c r="H98" s="280">
        <v>0</v>
      </c>
      <c r="I98" s="280"/>
      <c r="J98" s="256">
        <f t="shared" si="12"/>
        <v>0</v>
      </c>
    </row>
    <row r="99" spans="1:10" ht="17.25" customHeight="1">
      <c r="A99" s="259" t="s">
        <v>584</v>
      </c>
      <c r="B99" s="268" t="s">
        <v>585</v>
      </c>
      <c r="C99" s="269"/>
      <c r="D99" s="261"/>
      <c r="E99" s="264"/>
      <c r="F99" s="262"/>
      <c r="G99" s="262"/>
      <c r="H99" s="264"/>
      <c r="I99" s="264"/>
      <c r="J99" s="256">
        <f t="shared" si="12"/>
        <v>0</v>
      </c>
    </row>
    <row r="100" spans="1:10" ht="18.399999999999999" customHeight="1">
      <c r="A100" s="259" t="s">
        <v>586</v>
      </c>
      <c r="B100" s="268" t="s">
        <v>587</v>
      </c>
      <c r="C100" s="269"/>
      <c r="D100" s="261"/>
      <c r="E100" s="264"/>
      <c r="F100" s="262"/>
      <c r="G100" s="262"/>
      <c r="H100" s="264"/>
      <c r="I100" s="264"/>
      <c r="J100" s="256">
        <f t="shared" si="12"/>
        <v>0</v>
      </c>
    </row>
    <row r="101" spans="1:10" ht="18.399999999999999" customHeight="1">
      <c r="A101" s="282" t="s">
        <v>588</v>
      </c>
      <c r="B101" s="268" t="s">
        <v>589</v>
      </c>
      <c r="C101" s="269"/>
      <c r="D101" s="261"/>
      <c r="E101" s="264"/>
      <c r="F101" s="262"/>
      <c r="G101" s="262"/>
      <c r="H101" s="264"/>
      <c r="I101" s="264"/>
      <c r="J101" s="256">
        <f t="shared" si="12"/>
        <v>0</v>
      </c>
    </row>
    <row r="102" spans="1:10" ht="28.5" customHeight="1">
      <c r="A102" s="259" t="s">
        <v>590</v>
      </c>
      <c r="B102" s="268" t="s">
        <v>591</v>
      </c>
      <c r="C102" s="280"/>
      <c r="D102" s="280"/>
      <c r="E102" s="257"/>
      <c r="F102" s="280"/>
      <c r="G102" s="280"/>
      <c r="H102" s="280">
        <v>0</v>
      </c>
      <c r="I102" s="280"/>
      <c r="J102" s="256">
        <f t="shared" si="12"/>
        <v>0</v>
      </c>
    </row>
    <row r="103" spans="1:10" ht="20.45" customHeight="1">
      <c r="A103" s="259" t="s">
        <v>584</v>
      </c>
      <c r="B103" s="268" t="s">
        <v>592</v>
      </c>
      <c r="C103" s="269"/>
      <c r="D103" s="261"/>
      <c r="E103" s="264"/>
      <c r="F103" s="262"/>
      <c r="G103" s="262"/>
      <c r="H103" s="264"/>
      <c r="I103" s="264"/>
      <c r="J103" s="256">
        <f t="shared" si="12"/>
        <v>0</v>
      </c>
    </row>
    <row r="104" spans="1:10" ht="18.75" customHeight="1">
      <c r="A104" s="259" t="s">
        <v>586</v>
      </c>
      <c r="B104" s="268" t="s">
        <v>593</v>
      </c>
      <c r="C104" s="269"/>
      <c r="D104" s="261"/>
      <c r="E104" s="264"/>
      <c r="F104" s="262"/>
      <c r="G104" s="262"/>
      <c r="H104" s="264"/>
      <c r="I104" s="264"/>
      <c r="J104" s="256">
        <f t="shared" si="12"/>
        <v>0</v>
      </c>
    </row>
    <row r="105" spans="1:10" ht="16.5" customHeight="1">
      <c r="A105" s="282" t="s">
        <v>588</v>
      </c>
      <c r="B105" s="268" t="s">
        <v>594</v>
      </c>
      <c r="C105" s="269"/>
      <c r="D105" s="261"/>
      <c r="E105" s="264"/>
      <c r="F105" s="262"/>
      <c r="G105" s="262"/>
      <c r="H105" s="264"/>
      <c r="I105" s="264"/>
      <c r="J105" s="256">
        <f t="shared" si="12"/>
        <v>0</v>
      </c>
    </row>
    <row r="106" spans="1:10" ht="27.75" customHeight="1">
      <c r="A106" s="259" t="s">
        <v>595</v>
      </c>
      <c r="B106" s="268" t="s">
        <v>596</v>
      </c>
      <c r="C106" s="280"/>
      <c r="D106" s="280"/>
      <c r="E106" s="257"/>
      <c r="F106" s="280"/>
      <c r="G106" s="280"/>
      <c r="H106" s="280">
        <v>0</v>
      </c>
      <c r="I106" s="280"/>
      <c r="J106" s="257"/>
    </row>
    <row r="107" spans="1:10" ht="18.75" customHeight="1">
      <c r="A107" s="259" t="s">
        <v>584</v>
      </c>
      <c r="B107" s="268" t="s">
        <v>597</v>
      </c>
      <c r="C107" s="269"/>
      <c r="D107" s="261"/>
      <c r="E107" s="264"/>
      <c r="F107" s="262"/>
      <c r="G107" s="262"/>
      <c r="H107" s="264"/>
      <c r="I107" s="264"/>
      <c r="J107" s="264"/>
    </row>
    <row r="108" spans="1:10" ht="18.75" customHeight="1">
      <c r="A108" s="259" t="s">
        <v>586</v>
      </c>
      <c r="B108" s="268" t="s">
        <v>598</v>
      </c>
      <c r="C108" s="269"/>
      <c r="D108" s="261"/>
      <c r="E108" s="264"/>
      <c r="F108" s="262"/>
      <c r="G108" s="262"/>
      <c r="H108" s="264"/>
      <c r="I108" s="264"/>
      <c r="J108" s="264"/>
    </row>
    <row r="109" spans="1:10" ht="14.25" customHeight="1">
      <c r="A109" s="282" t="s">
        <v>588</v>
      </c>
      <c r="B109" s="268" t="s">
        <v>599</v>
      </c>
      <c r="C109" s="269"/>
      <c r="D109" s="261"/>
      <c r="E109" s="264"/>
      <c r="F109" s="262"/>
      <c r="G109" s="262"/>
      <c r="H109" s="264"/>
      <c r="I109" s="264"/>
      <c r="J109" s="264"/>
    </row>
    <row r="110" spans="1:10" ht="28.5" customHeight="1">
      <c r="A110" s="259" t="s">
        <v>600</v>
      </c>
      <c r="B110" s="268" t="s">
        <v>601</v>
      </c>
      <c r="C110" s="280"/>
      <c r="D110" s="280"/>
      <c r="E110" s="257"/>
      <c r="F110" s="280"/>
      <c r="G110" s="280"/>
      <c r="H110" s="280">
        <v>0</v>
      </c>
      <c r="I110" s="280"/>
      <c r="J110" s="257"/>
    </row>
    <row r="111" spans="1:10" ht="17.25" customHeight="1">
      <c r="A111" s="259" t="s">
        <v>584</v>
      </c>
      <c r="B111" s="268" t="s">
        <v>602</v>
      </c>
      <c r="C111" s="269"/>
      <c r="D111" s="261"/>
      <c r="E111" s="264"/>
      <c r="F111" s="262"/>
      <c r="G111" s="262"/>
      <c r="H111" s="264"/>
      <c r="I111" s="264"/>
      <c r="J111" s="264"/>
    </row>
    <row r="112" spans="1:10" ht="18.75" customHeight="1">
      <c r="A112" s="259" t="s">
        <v>586</v>
      </c>
      <c r="B112" s="268" t="s">
        <v>603</v>
      </c>
      <c r="C112" s="269"/>
      <c r="D112" s="261"/>
      <c r="E112" s="264"/>
      <c r="F112" s="262"/>
      <c r="G112" s="262"/>
      <c r="H112" s="264"/>
      <c r="I112" s="264"/>
      <c r="J112" s="264"/>
    </row>
    <row r="113" spans="1:10" ht="15" customHeight="1">
      <c r="A113" s="259" t="s">
        <v>604</v>
      </c>
      <c r="B113" s="268" t="s">
        <v>605</v>
      </c>
      <c r="C113" s="269"/>
      <c r="D113" s="261"/>
      <c r="E113" s="264"/>
      <c r="F113" s="262"/>
      <c r="G113" s="262"/>
      <c r="H113" s="264"/>
      <c r="I113" s="264"/>
      <c r="J113" s="264"/>
    </row>
    <row r="114" spans="1:10" ht="15" customHeight="1">
      <c r="A114" s="282" t="s">
        <v>588</v>
      </c>
      <c r="B114" s="268" t="s">
        <v>606</v>
      </c>
      <c r="C114" s="269"/>
      <c r="D114" s="261"/>
      <c r="E114" s="264"/>
      <c r="F114" s="262"/>
      <c r="G114" s="262"/>
      <c r="H114" s="264"/>
      <c r="I114" s="264"/>
      <c r="J114" s="264"/>
    </row>
    <row r="115" spans="1:10" ht="25.5" customHeight="1">
      <c r="A115" s="259" t="s">
        <v>607</v>
      </c>
      <c r="B115" s="268" t="s">
        <v>608</v>
      </c>
      <c r="C115" s="280"/>
      <c r="D115" s="280"/>
      <c r="E115" s="257"/>
      <c r="F115" s="280"/>
      <c r="G115" s="280"/>
      <c r="H115" s="280">
        <v>0</v>
      </c>
      <c r="I115" s="280"/>
      <c r="J115" s="257"/>
    </row>
    <row r="116" spans="1:10" ht="17.649999999999999" customHeight="1">
      <c r="A116" s="259" t="s">
        <v>586</v>
      </c>
      <c r="B116" s="268" t="s">
        <v>609</v>
      </c>
      <c r="C116" s="269"/>
      <c r="D116" s="261"/>
      <c r="E116" s="264"/>
      <c r="F116" s="262"/>
      <c r="G116" s="262"/>
      <c r="H116" s="264"/>
      <c r="I116" s="264"/>
      <c r="J116" s="264"/>
    </row>
    <row r="117" spans="1:10" ht="15" customHeight="1">
      <c r="A117" s="282" t="s">
        <v>588</v>
      </c>
      <c r="B117" s="268" t="s">
        <v>610</v>
      </c>
      <c r="C117" s="269"/>
      <c r="D117" s="261"/>
      <c r="E117" s="264"/>
      <c r="F117" s="262"/>
      <c r="G117" s="262"/>
      <c r="H117" s="264"/>
      <c r="I117" s="264"/>
      <c r="J117" s="264"/>
    </row>
    <row r="118" spans="1:10" ht="27" customHeight="1">
      <c r="A118" s="259" t="s">
        <v>611</v>
      </c>
      <c r="B118" s="268" t="s">
        <v>612</v>
      </c>
      <c r="C118" s="280"/>
      <c r="D118" s="280"/>
      <c r="E118" s="257"/>
      <c r="F118" s="280"/>
      <c r="G118" s="280"/>
      <c r="H118" s="280">
        <v>0</v>
      </c>
      <c r="I118" s="280"/>
      <c r="J118" s="257"/>
    </row>
    <row r="119" spans="1:10" ht="18" customHeight="1">
      <c r="A119" s="259" t="s">
        <v>584</v>
      </c>
      <c r="B119" s="268" t="s">
        <v>613</v>
      </c>
      <c r="C119" s="269"/>
      <c r="D119" s="261"/>
      <c r="E119" s="264"/>
      <c r="F119" s="262"/>
      <c r="G119" s="262"/>
      <c r="H119" s="264"/>
      <c r="I119" s="264"/>
      <c r="J119" s="264"/>
    </row>
    <row r="120" spans="1:10" ht="15.75" customHeight="1">
      <c r="A120" s="259" t="s">
        <v>586</v>
      </c>
      <c r="B120" s="268" t="s">
        <v>614</v>
      </c>
      <c r="C120" s="269"/>
      <c r="D120" s="261"/>
      <c r="E120" s="264"/>
      <c r="F120" s="262"/>
      <c r="G120" s="262"/>
      <c r="H120" s="264"/>
      <c r="I120" s="264"/>
      <c r="J120" s="264"/>
    </row>
    <row r="121" spans="1:10" ht="15.75" customHeight="1">
      <c r="A121" s="259" t="s">
        <v>604</v>
      </c>
      <c r="B121" s="268" t="s">
        <v>615</v>
      </c>
      <c r="C121" s="269"/>
      <c r="D121" s="261"/>
      <c r="E121" s="264"/>
      <c r="F121" s="262"/>
      <c r="G121" s="262"/>
      <c r="H121" s="264"/>
      <c r="I121" s="264"/>
      <c r="J121" s="264"/>
    </row>
    <row r="122" spans="1:10" ht="15.75" customHeight="1">
      <c r="A122" s="282" t="s">
        <v>588</v>
      </c>
      <c r="B122" s="268" t="s">
        <v>616</v>
      </c>
      <c r="C122" s="269"/>
      <c r="D122" s="261"/>
      <c r="E122" s="264"/>
      <c r="F122" s="262"/>
      <c r="G122" s="262"/>
      <c r="H122" s="264"/>
      <c r="I122" s="264"/>
      <c r="J122" s="264"/>
    </row>
    <row r="123" spans="1:10" ht="25.5" customHeight="1">
      <c r="A123" s="259" t="s">
        <v>617</v>
      </c>
      <c r="B123" s="268" t="s">
        <v>618</v>
      </c>
      <c r="C123" s="280"/>
      <c r="D123" s="280"/>
      <c r="E123" s="257"/>
      <c r="F123" s="280"/>
      <c r="G123" s="280"/>
      <c r="H123" s="280">
        <v>0</v>
      </c>
      <c r="I123" s="280"/>
      <c r="J123" s="257"/>
    </row>
    <row r="124" spans="1:10" ht="20.45" customHeight="1">
      <c r="A124" s="259" t="s">
        <v>584</v>
      </c>
      <c r="B124" s="268" t="s">
        <v>619</v>
      </c>
      <c r="C124" s="269"/>
      <c r="D124" s="261"/>
      <c r="E124" s="264"/>
      <c r="F124" s="262"/>
      <c r="G124" s="262"/>
      <c r="H124" s="264"/>
      <c r="I124" s="264"/>
      <c r="J124" s="264"/>
    </row>
    <row r="125" spans="1:10" ht="18" customHeight="1">
      <c r="A125" s="259" t="s">
        <v>586</v>
      </c>
      <c r="B125" s="268" t="s">
        <v>620</v>
      </c>
      <c r="C125" s="269"/>
      <c r="D125" s="261"/>
      <c r="E125" s="264"/>
      <c r="F125" s="262"/>
      <c r="G125" s="262"/>
      <c r="H125" s="264"/>
      <c r="I125" s="264"/>
      <c r="J125" s="264"/>
    </row>
    <row r="126" spans="1:10" ht="16.5" customHeight="1">
      <c r="A126" s="259" t="s">
        <v>604</v>
      </c>
      <c r="B126" s="268" t="s">
        <v>621</v>
      </c>
      <c r="C126" s="269"/>
      <c r="D126" s="261"/>
      <c r="E126" s="264"/>
      <c r="F126" s="262"/>
      <c r="G126" s="262"/>
      <c r="H126" s="264"/>
      <c r="I126" s="264"/>
      <c r="J126" s="264"/>
    </row>
    <row r="127" spans="1:10" ht="16.5" customHeight="1">
      <c r="A127" s="282" t="s">
        <v>588</v>
      </c>
      <c r="B127" s="268" t="s">
        <v>622</v>
      </c>
      <c r="C127" s="269"/>
      <c r="D127" s="261"/>
      <c r="E127" s="264"/>
      <c r="F127" s="262"/>
      <c r="G127" s="262"/>
      <c r="H127" s="264"/>
      <c r="I127" s="264"/>
      <c r="J127" s="264"/>
    </row>
    <row r="128" spans="1:10" ht="30" customHeight="1">
      <c r="A128" s="259" t="s">
        <v>623</v>
      </c>
      <c r="B128" s="268" t="s">
        <v>624</v>
      </c>
      <c r="C128" s="280"/>
      <c r="D128" s="280"/>
      <c r="E128" s="257"/>
      <c r="F128" s="280"/>
      <c r="G128" s="280"/>
      <c r="H128" s="280">
        <v>0</v>
      </c>
      <c r="I128" s="280"/>
      <c r="J128" s="257"/>
    </row>
    <row r="129" spans="1:10" ht="17.25" customHeight="1">
      <c r="A129" s="259" t="s">
        <v>584</v>
      </c>
      <c r="B129" s="268" t="s">
        <v>625</v>
      </c>
      <c r="C129" s="269"/>
      <c r="D129" s="261"/>
      <c r="E129" s="264"/>
      <c r="F129" s="262"/>
      <c r="G129" s="262"/>
      <c r="H129" s="264"/>
      <c r="I129" s="264"/>
      <c r="J129" s="264"/>
    </row>
    <row r="130" spans="1:10" ht="18" customHeight="1">
      <c r="A130" s="259" t="s">
        <v>586</v>
      </c>
      <c r="B130" s="268" t="s">
        <v>626</v>
      </c>
      <c r="C130" s="269"/>
      <c r="D130" s="261"/>
      <c r="E130" s="264"/>
      <c r="F130" s="262"/>
      <c r="G130" s="262"/>
      <c r="H130" s="264"/>
      <c r="I130" s="264"/>
      <c r="J130" s="264"/>
    </row>
    <row r="131" spans="1:10" ht="14.25" customHeight="1">
      <c r="A131" s="259" t="s">
        <v>604</v>
      </c>
      <c r="B131" s="268" t="s">
        <v>627</v>
      </c>
      <c r="C131" s="269"/>
      <c r="D131" s="261"/>
      <c r="E131" s="264"/>
      <c r="F131" s="262"/>
      <c r="G131" s="262"/>
      <c r="H131" s="264"/>
      <c r="I131" s="264"/>
      <c r="J131" s="264"/>
    </row>
    <row r="132" spans="1:10" ht="14.25" customHeight="1">
      <c r="A132" s="282" t="s">
        <v>588</v>
      </c>
      <c r="B132" s="268" t="s">
        <v>628</v>
      </c>
      <c r="C132" s="269"/>
      <c r="D132" s="261"/>
      <c r="E132" s="264"/>
      <c r="F132" s="262"/>
      <c r="G132" s="262"/>
      <c r="H132" s="264"/>
      <c r="I132" s="264"/>
      <c r="J132" s="264"/>
    </row>
    <row r="133" spans="1:10" ht="30" customHeight="1">
      <c r="A133" s="259" t="s">
        <v>629</v>
      </c>
      <c r="B133" s="268" t="s">
        <v>630</v>
      </c>
      <c r="C133" s="280"/>
      <c r="D133" s="280"/>
      <c r="E133" s="257"/>
      <c r="F133" s="280"/>
      <c r="G133" s="280"/>
      <c r="H133" s="280">
        <v>0</v>
      </c>
      <c r="I133" s="280"/>
      <c r="J133" s="257"/>
    </row>
    <row r="134" spans="1:10" ht="17.649999999999999" customHeight="1">
      <c r="A134" s="259" t="s">
        <v>584</v>
      </c>
      <c r="B134" s="268" t="s">
        <v>631</v>
      </c>
      <c r="C134" s="269"/>
      <c r="D134" s="261"/>
      <c r="E134" s="264"/>
      <c r="F134" s="262"/>
      <c r="G134" s="262"/>
      <c r="H134" s="264"/>
      <c r="I134" s="264"/>
      <c r="J134" s="264"/>
    </row>
    <row r="135" spans="1:10" ht="15.6" customHeight="1">
      <c r="A135" s="259" t="s">
        <v>586</v>
      </c>
      <c r="B135" s="268" t="s">
        <v>632</v>
      </c>
      <c r="C135" s="269"/>
      <c r="D135" s="261"/>
      <c r="E135" s="264"/>
      <c r="F135" s="262"/>
      <c r="G135" s="262"/>
      <c r="H135" s="264"/>
      <c r="I135" s="264"/>
      <c r="J135" s="264"/>
    </row>
    <row r="136" spans="1:10" ht="17.25" customHeight="1">
      <c r="A136" s="259" t="s">
        <v>604</v>
      </c>
      <c r="B136" s="268" t="s">
        <v>633</v>
      </c>
      <c r="C136" s="269"/>
      <c r="D136" s="261"/>
      <c r="E136" s="264"/>
      <c r="F136" s="262"/>
      <c r="G136" s="262"/>
      <c r="H136" s="264"/>
      <c r="I136" s="264"/>
      <c r="J136" s="264"/>
    </row>
    <row r="137" spans="1:10" ht="17.25" customHeight="1">
      <c r="A137" s="282" t="s">
        <v>588</v>
      </c>
      <c r="B137" s="268" t="s">
        <v>634</v>
      </c>
      <c r="C137" s="269"/>
      <c r="D137" s="261"/>
      <c r="E137" s="264"/>
      <c r="F137" s="262"/>
      <c r="G137" s="262"/>
      <c r="H137" s="264"/>
      <c r="I137" s="264"/>
      <c r="J137" s="264"/>
    </row>
    <row r="138" spans="1:10" ht="27" customHeight="1">
      <c r="A138" s="259" t="s">
        <v>635</v>
      </c>
      <c r="B138" s="268" t="s">
        <v>636</v>
      </c>
      <c r="C138" s="283"/>
      <c r="D138" s="283"/>
      <c r="E138" s="257"/>
      <c r="F138" s="283"/>
      <c r="G138" s="283"/>
      <c r="H138" s="283">
        <v>0</v>
      </c>
      <c r="I138" s="283"/>
      <c r="J138" s="257"/>
    </row>
    <row r="139" spans="1:10" ht="18.399999999999999" customHeight="1">
      <c r="A139" s="259" t="s">
        <v>584</v>
      </c>
      <c r="B139" s="268" t="s">
        <v>637</v>
      </c>
      <c r="C139" s="284"/>
      <c r="D139" s="285"/>
      <c r="E139" s="264"/>
      <c r="F139" s="286"/>
      <c r="G139" s="286"/>
      <c r="H139" s="287"/>
      <c r="I139" s="287"/>
      <c r="J139" s="264"/>
    </row>
    <row r="140" spans="1:10" ht="18.75" customHeight="1">
      <c r="A140" s="259" t="s">
        <v>586</v>
      </c>
      <c r="B140" s="268" t="s">
        <v>638</v>
      </c>
      <c r="C140" s="284"/>
      <c r="D140" s="285"/>
      <c r="E140" s="264"/>
      <c r="F140" s="286"/>
      <c r="G140" s="286"/>
      <c r="H140" s="287"/>
      <c r="I140" s="287"/>
      <c r="J140" s="264"/>
    </row>
    <row r="141" spans="1:10" ht="15" customHeight="1">
      <c r="A141" s="259" t="s">
        <v>604</v>
      </c>
      <c r="B141" s="268" t="s">
        <v>639</v>
      </c>
      <c r="C141" s="284"/>
      <c r="D141" s="285"/>
      <c r="E141" s="264"/>
      <c r="F141" s="286"/>
      <c r="G141" s="286"/>
      <c r="H141" s="287"/>
      <c r="I141" s="287"/>
      <c r="J141" s="264"/>
    </row>
    <row r="142" spans="1:10" ht="15" customHeight="1">
      <c r="A142" s="282" t="s">
        <v>588</v>
      </c>
      <c r="B142" s="268" t="s">
        <v>640</v>
      </c>
      <c r="C142" s="284"/>
      <c r="D142" s="285"/>
      <c r="E142" s="264"/>
      <c r="F142" s="286"/>
      <c r="G142" s="286"/>
      <c r="H142" s="287"/>
      <c r="I142" s="287"/>
      <c r="J142" s="264"/>
    </row>
    <row r="143" spans="1:10" ht="29.25" customHeight="1">
      <c r="A143" s="259" t="s">
        <v>641</v>
      </c>
      <c r="B143" s="268" t="s">
        <v>642</v>
      </c>
      <c r="C143" s="283"/>
      <c r="D143" s="283"/>
      <c r="E143" s="257"/>
      <c r="F143" s="283"/>
      <c r="G143" s="283"/>
      <c r="H143" s="283">
        <v>0</v>
      </c>
      <c r="I143" s="283"/>
      <c r="J143" s="257"/>
    </row>
    <row r="144" spans="1:10" ht="19.5" customHeight="1">
      <c r="A144" s="259" t="s">
        <v>584</v>
      </c>
      <c r="B144" s="268" t="s">
        <v>643</v>
      </c>
      <c r="C144" s="284"/>
      <c r="D144" s="285"/>
      <c r="E144" s="264"/>
      <c r="F144" s="286"/>
      <c r="G144" s="286"/>
      <c r="H144" s="287"/>
      <c r="I144" s="287"/>
      <c r="J144" s="264"/>
    </row>
    <row r="145" spans="1:10" ht="18.75" customHeight="1">
      <c r="A145" s="259" t="s">
        <v>586</v>
      </c>
      <c r="B145" s="268" t="s">
        <v>644</v>
      </c>
      <c r="C145" s="284"/>
      <c r="D145" s="285"/>
      <c r="E145" s="264"/>
      <c r="F145" s="286"/>
      <c r="G145" s="286"/>
      <c r="H145" s="287"/>
      <c r="I145" s="287"/>
      <c r="J145" s="264"/>
    </row>
    <row r="146" spans="1:10" ht="18" customHeight="1">
      <c r="A146" s="259" t="s">
        <v>604</v>
      </c>
      <c r="B146" s="268" t="s">
        <v>645</v>
      </c>
      <c r="C146" s="269"/>
      <c r="D146" s="261"/>
      <c r="E146" s="264"/>
      <c r="F146" s="262"/>
      <c r="G146" s="262"/>
      <c r="H146" s="264"/>
      <c r="I146" s="264"/>
      <c r="J146" s="264"/>
    </row>
    <row r="147" spans="1:10" ht="15" customHeight="1">
      <c r="A147" s="282" t="s">
        <v>588</v>
      </c>
      <c r="B147" s="268" t="s">
        <v>646</v>
      </c>
      <c r="C147" s="269"/>
      <c r="D147" s="261"/>
      <c r="E147" s="264"/>
      <c r="F147" s="262"/>
      <c r="G147" s="262"/>
      <c r="H147" s="264"/>
      <c r="I147" s="264"/>
      <c r="J147" s="264"/>
    </row>
    <row r="148" spans="1:10" ht="52.5" customHeight="1">
      <c r="A148" s="282" t="s">
        <v>647</v>
      </c>
      <c r="B148" s="268" t="s">
        <v>648</v>
      </c>
      <c r="C148" s="288"/>
      <c r="D148" s="288"/>
      <c r="E148" s="257"/>
      <c r="F148" s="288"/>
      <c r="G148" s="288"/>
      <c r="H148" s="288">
        <v>0</v>
      </c>
      <c r="I148" s="288"/>
      <c r="J148" s="257"/>
    </row>
    <row r="149" spans="1:10" ht="19.5" customHeight="1">
      <c r="A149" s="282" t="s">
        <v>584</v>
      </c>
      <c r="B149" s="268" t="s">
        <v>649</v>
      </c>
      <c r="C149" s="284"/>
      <c r="D149" s="285"/>
      <c r="E149" s="264"/>
      <c r="F149" s="286"/>
      <c r="G149" s="286"/>
      <c r="H149" s="287"/>
      <c r="I149" s="287"/>
      <c r="J149" s="264"/>
    </row>
    <row r="150" spans="1:10" ht="18" customHeight="1">
      <c r="A150" s="282" t="s">
        <v>650</v>
      </c>
      <c r="B150" s="268" t="s">
        <v>651</v>
      </c>
      <c r="C150" s="284"/>
      <c r="D150" s="285"/>
      <c r="E150" s="264"/>
      <c r="F150" s="286"/>
      <c r="G150" s="286"/>
      <c r="H150" s="287"/>
      <c r="I150" s="287"/>
      <c r="J150" s="264"/>
    </row>
    <row r="151" spans="1:10" ht="18" customHeight="1">
      <c r="A151" s="282" t="s">
        <v>588</v>
      </c>
      <c r="B151" s="268" t="s">
        <v>652</v>
      </c>
      <c r="C151" s="284"/>
      <c r="D151" s="285"/>
      <c r="E151" s="264"/>
      <c r="F151" s="286"/>
      <c r="G151" s="286"/>
      <c r="H151" s="287"/>
      <c r="I151" s="287"/>
      <c r="J151" s="264"/>
    </row>
    <row r="152" spans="1:10" ht="30.75" customHeight="1">
      <c r="A152" s="282" t="s">
        <v>653</v>
      </c>
      <c r="B152" s="268" t="s">
        <v>654</v>
      </c>
      <c r="C152" s="289"/>
      <c r="D152" s="289"/>
      <c r="E152" s="257"/>
      <c r="F152" s="289"/>
      <c r="G152" s="289"/>
      <c r="H152" s="289">
        <v>0</v>
      </c>
      <c r="I152" s="289"/>
      <c r="J152" s="257"/>
    </row>
    <row r="153" spans="1:10" ht="19.5" customHeight="1">
      <c r="A153" s="282" t="s">
        <v>584</v>
      </c>
      <c r="B153" s="268" t="s">
        <v>655</v>
      </c>
      <c r="C153" s="263"/>
      <c r="D153" s="263"/>
      <c r="E153" s="263"/>
      <c r="F153" s="263"/>
      <c r="G153" s="263"/>
      <c r="H153" s="263"/>
      <c r="I153" s="263"/>
      <c r="J153" s="263"/>
    </row>
    <row r="154" spans="1:10" ht="18.75" customHeight="1">
      <c r="A154" s="282" t="s">
        <v>586</v>
      </c>
      <c r="B154" s="268" t="s">
        <v>656</v>
      </c>
      <c r="C154" s="263"/>
      <c r="D154" s="263"/>
      <c r="E154" s="263"/>
      <c r="F154" s="263"/>
      <c r="G154" s="263"/>
      <c r="H154" s="263"/>
      <c r="I154" s="263"/>
      <c r="J154" s="263"/>
    </row>
    <row r="155" spans="1:10" ht="14.25" customHeight="1">
      <c r="A155" s="282" t="s">
        <v>604</v>
      </c>
      <c r="B155" s="268" t="s">
        <v>657</v>
      </c>
      <c r="C155" s="263"/>
      <c r="D155" s="263"/>
      <c r="E155" s="263"/>
      <c r="F155" s="263"/>
      <c r="G155" s="263"/>
      <c r="H155" s="263"/>
      <c r="I155" s="263"/>
      <c r="J155" s="263"/>
    </row>
    <row r="156" spans="1:10" ht="16.350000000000001" customHeight="1">
      <c r="A156" s="282" t="s">
        <v>588</v>
      </c>
      <c r="B156" s="268" t="s">
        <v>658</v>
      </c>
      <c r="C156" s="263"/>
      <c r="D156" s="263"/>
      <c r="E156" s="263"/>
      <c r="F156" s="263"/>
      <c r="G156" s="263"/>
      <c r="H156" s="263"/>
      <c r="I156" s="263"/>
      <c r="J156" s="263"/>
    </row>
    <row r="157" spans="1:10" ht="33" customHeight="1">
      <c r="A157" s="282" t="s">
        <v>659</v>
      </c>
      <c r="B157" s="268" t="s">
        <v>660</v>
      </c>
      <c r="C157" s="289"/>
      <c r="D157" s="289"/>
      <c r="E157" s="257"/>
      <c r="F157" s="289"/>
      <c r="G157" s="289"/>
      <c r="H157" s="289">
        <v>0</v>
      </c>
      <c r="I157" s="289"/>
      <c r="J157" s="257"/>
    </row>
    <row r="158" spans="1:10" ht="18" customHeight="1">
      <c r="A158" s="282" t="s">
        <v>584</v>
      </c>
      <c r="B158" s="268" t="s">
        <v>661</v>
      </c>
      <c r="C158" s="263"/>
      <c r="D158" s="263"/>
      <c r="E158" s="263"/>
      <c r="F158" s="263"/>
      <c r="G158" s="263"/>
      <c r="H158" s="263"/>
      <c r="I158" s="263"/>
      <c r="J158" s="263"/>
    </row>
    <row r="159" spans="1:10" ht="19.5" customHeight="1">
      <c r="A159" s="282" t="s">
        <v>586</v>
      </c>
      <c r="B159" s="268" t="s">
        <v>662</v>
      </c>
      <c r="C159" s="263"/>
      <c r="D159" s="263"/>
      <c r="E159" s="263"/>
      <c r="F159" s="263"/>
      <c r="G159" s="263"/>
      <c r="H159" s="263"/>
      <c r="I159" s="263"/>
      <c r="J159" s="263"/>
    </row>
    <row r="160" spans="1:10" ht="18.75" customHeight="1">
      <c r="A160" s="282" t="s">
        <v>604</v>
      </c>
      <c r="B160" s="268" t="s">
        <v>663</v>
      </c>
      <c r="C160" s="263"/>
      <c r="D160" s="263"/>
      <c r="E160" s="263"/>
      <c r="F160" s="263"/>
      <c r="G160" s="263"/>
      <c r="H160" s="263"/>
      <c r="I160" s="263"/>
      <c r="J160" s="263"/>
    </row>
    <row r="161" spans="1:10" ht="18.75" customHeight="1">
      <c r="A161" s="290" t="s">
        <v>588</v>
      </c>
      <c r="B161" s="268" t="s">
        <v>664</v>
      </c>
      <c r="C161" s="263"/>
      <c r="D161" s="263"/>
      <c r="E161" s="263"/>
      <c r="F161" s="263"/>
      <c r="G161" s="263"/>
      <c r="H161" s="263"/>
      <c r="I161" s="263"/>
      <c r="J161" s="263"/>
    </row>
    <row r="162" spans="1:10" ht="58.5" customHeight="1">
      <c r="A162" s="291" t="s">
        <v>665</v>
      </c>
      <c r="B162" s="292" t="s">
        <v>666</v>
      </c>
      <c r="C162" s="289">
        <f t="shared" ref="C162:J162" si="14">C163</f>
        <v>0</v>
      </c>
      <c r="D162" s="289">
        <f t="shared" si="14"/>
        <v>0</v>
      </c>
      <c r="E162" s="289">
        <f t="shared" si="14"/>
        <v>0</v>
      </c>
      <c r="F162" s="289">
        <f t="shared" si="14"/>
        <v>0</v>
      </c>
      <c r="G162" s="289">
        <f t="shared" si="14"/>
        <v>0</v>
      </c>
      <c r="H162" s="289">
        <v>0</v>
      </c>
      <c r="I162" s="289">
        <f t="shared" si="14"/>
        <v>0</v>
      </c>
      <c r="J162" s="289">
        <f t="shared" si="14"/>
        <v>0</v>
      </c>
    </row>
    <row r="163" spans="1:10" ht="31.5" customHeight="1">
      <c r="A163" s="293" t="s">
        <v>667</v>
      </c>
      <c r="B163" s="294" t="s">
        <v>668</v>
      </c>
      <c r="C163" s="295">
        <f>C164+C165</f>
        <v>0</v>
      </c>
      <c r="D163" s="295">
        <f>D164+D165+D166</f>
        <v>0</v>
      </c>
      <c r="E163" s="295">
        <f>E164+E165+E166</f>
        <v>0</v>
      </c>
      <c r="F163" s="295">
        <f>F164+F165+F166</f>
        <v>0</v>
      </c>
      <c r="G163" s="295">
        <f>G164+G165+G166</f>
        <v>0</v>
      </c>
      <c r="H163" s="295">
        <v>0</v>
      </c>
      <c r="I163" s="295">
        <f>I164</f>
        <v>0</v>
      </c>
      <c r="J163" s="295">
        <f>J164</f>
        <v>0</v>
      </c>
    </row>
    <row r="164" spans="1:10" ht="24" customHeight="1">
      <c r="A164" s="282" t="s">
        <v>669</v>
      </c>
      <c r="B164" s="296" t="s">
        <v>670</v>
      </c>
      <c r="C164" s="297"/>
      <c r="D164" s="263"/>
      <c r="E164" s="263"/>
      <c r="F164" s="263"/>
      <c r="G164" s="263"/>
      <c r="H164" s="263">
        <v>0</v>
      </c>
      <c r="I164" s="263"/>
      <c r="J164" s="263"/>
    </row>
    <row r="165" spans="1:10" ht="16.5" customHeight="1">
      <c r="A165" s="282" t="s">
        <v>671</v>
      </c>
      <c r="B165" s="296" t="s">
        <v>672</v>
      </c>
      <c r="C165" s="297"/>
      <c r="D165" s="263"/>
      <c r="E165" s="263"/>
      <c r="F165" s="263"/>
      <c r="G165" s="263"/>
      <c r="H165" s="263">
        <v>0</v>
      </c>
      <c r="I165" s="263"/>
      <c r="J165" s="263"/>
    </row>
    <row r="166" spans="1:10" ht="16.5" customHeight="1">
      <c r="A166" s="282" t="s">
        <v>673</v>
      </c>
      <c r="B166" s="296" t="s">
        <v>674</v>
      </c>
      <c r="C166" s="297"/>
      <c r="D166" s="263"/>
      <c r="E166" s="263"/>
      <c r="F166" s="263"/>
      <c r="G166" s="263"/>
      <c r="H166" s="263"/>
      <c r="I166" s="263"/>
      <c r="J166" s="263"/>
    </row>
    <row r="167" spans="1:10" ht="27" customHeight="1">
      <c r="A167" s="293" t="s">
        <v>675</v>
      </c>
      <c r="B167" s="294" t="s">
        <v>676</v>
      </c>
      <c r="C167" s="295"/>
      <c r="D167" s="295"/>
      <c r="E167" s="257"/>
      <c r="F167" s="295"/>
      <c r="G167" s="295"/>
      <c r="H167" s="295"/>
      <c r="I167" s="295">
        <f>I168+I169+I170</f>
        <v>0</v>
      </c>
      <c r="J167" s="257"/>
    </row>
    <row r="168" spans="1:10" ht="21" customHeight="1">
      <c r="A168" s="282" t="s">
        <v>669</v>
      </c>
      <c r="B168" s="296" t="s">
        <v>677</v>
      </c>
      <c r="C168" s="297"/>
      <c r="D168" s="263"/>
      <c r="E168" s="263"/>
      <c r="F168" s="263"/>
      <c r="G168" s="263"/>
      <c r="H168" s="263"/>
      <c r="I168" s="263"/>
      <c r="J168" s="263"/>
    </row>
    <row r="169" spans="1:10" ht="18" customHeight="1">
      <c r="A169" s="282" t="s">
        <v>671</v>
      </c>
      <c r="B169" s="296" t="s">
        <v>678</v>
      </c>
      <c r="C169" s="297"/>
      <c r="D169" s="263"/>
      <c r="E169" s="263"/>
      <c r="F169" s="263"/>
      <c r="G169" s="263"/>
      <c r="H169" s="263">
        <v>0</v>
      </c>
      <c r="I169" s="263"/>
      <c r="J169" s="263"/>
    </row>
    <row r="170" spans="1:10" ht="17.25" customHeight="1">
      <c r="A170" s="282" t="s">
        <v>673</v>
      </c>
      <c r="B170" s="296" t="s">
        <v>679</v>
      </c>
      <c r="C170" s="297"/>
      <c r="D170" s="263"/>
      <c r="E170" s="263"/>
      <c r="F170" s="263"/>
      <c r="G170" s="263"/>
      <c r="H170" s="263"/>
      <c r="I170" s="263"/>
      <c r="J170" s="263"/>
    </row>
    <row r="171" spans="1:10" ht="26.25" customHeight="1">
      <c r="A171" s="293" t="s">
        <v>680</v>
      </c>
      <c r="B171" s="294" t="s">
        <v>681</v>
      </c>
      <c r="C171" s="295"/>
      <c r="D171" s="295"/>
      <c r="E171" s="257"/>
      <c r="F171" s="295"/>
      <c r="G171" s="295"/>
      <c r="H171" s="295"/>
      <c r="I171" s="295">
        <f>I172+I173+I174</f>
        <v>0</v>
      </c>
      <c r="J171" s="257"/>
    </row>
    <row r="172" spans="1:10" ht="20.25" customHeight="1">
      <c r="A172" s="298" t="s">
        <v>669</v>
      </c>
      <c r="B172" s="296" t="s">
        <v>682</v>
      </c>
      <c r="C172" s="297"/>
      <c r="D172" s="263"/>
      <c r="E172" s="263"/>
      <c r="F172" s="263"/>
      <c r="G172" s="263"/>
      <c r="H172" s="263"/>
      <c r="I172" s="263"/>
      <c r="J172" s="263"/>
    </row>
    <row r="173" spans="1:10" ht="20.25" customHeight="1">
      <c r="A173" s="298" t="s">
        <v>671</v>
      </c>
      <c r="B173" s="296" t="s">
        <v>683</v>
      </c>
      <c r="C173" s="297"/>
      <c r="D173" s="263"/>
      <c r="E173" s="263"/>
      <c r="F173" s="263"/>
      <c r="G173" s="263"/>
      <c r="H173" s="263">
        <v>0</v>
      </c>
      <c r="I173" s="263"/>
      <c r="J173" s="263"/>
    </row>
    <row r="174" spans="1:10" ht="19.5" customHeight="1">
      <c r="A174" s="298" t="s">
        <v>673</v>
      </c>
      <c r="B174" s="296" t="s">
        <v>684</v>
      </c>
      <c r="C174" s="297"/>
      <c r="D174" s="263"/>
      <c r="E174" s="263"/>
      <c r="F174" s="263"/>
      <c r="G174" s="263"/>
      <c r="H174" s="263"/>
      <c r="I174" s="263"/>
      <c r="J174" s="263"/>
    </row>
    <row r="175" spans="1:10" ht="30.75" customHeight="1">
      <c r="A175" s="299" t="s">
        <v>685</v>
      </c>
      <c r="B175" s="294" t="s">
        <v>686</v>
      </c>
      <c r="C175" s="289"/>
      <c r="D175" s="289"/>
      <c r="E175" s="257"/>
      <c r="F175" s="289"/>
      <c r="G175" s="289"/>
      <c r="H175" s="289"/>
      <c r="I175" s="289">
        <f>I176+I177+I178</f>
        <v>0</v>
      </c>
      <c r="J175" s="257"/>
    </row>
    <row r="176" spans="1:10" ht="18.75" customHeight="1">
      <c r="A176" s="300" t="s">
        <v>669</v>
      </c>
      <c r="B176" s="296" t="s">
        <v>687</v>
      </c>
      <c r="C176" s="263"/>
      <c r="D176" s="263"/>
      <c r="E176" s="263"/>
      <c r="F176" s="263"/>
      <c r="G176" s="263"/>
      <c r="H176" s="263"/>
      <c r="I176" s="263"/>
      <c r="J176" s="263"/>
    </row>
    <row r="177" spans="1:10" ht="18.75" customHeight="1">
      <c r="A177" s="300" t="s">
        <v>671</v>
      </c>
      <c r="B177" s="296" t="s">
        <v>688</v>
      </c>
      <c r="C177" s="263"/>
      <c r="D177" s="263"/>
      <c r="E177" s="263"/>
      <c r="F177" s="263"/>
      <c r="G177" s="263"/>
      <c r="H177" s="263">
        <v>0</v>
      </c>
      <c r="I177" s="263"/>
      <c r="J177" s="263"/>
    </row>
    <row r="178" spans="1:10" ht="18.75" customHeight="1">
      <c r="A178" s="300" t="s">
        <v>673</v>
      </c>
      <c r="B178" s="296" t="s">
        <v>689</v>
      </c>
      <c r="C178" s="263"/>
      <c r="D178" s="263"/>
      <c r="E178" s="263"/>
      <c r="F178" s="263"/>
      <c r="G178" s="263"/>
      <c r="H178" s="263"/>
      <c r="I178" s="263"/>
      <c r="J178" s="263"/>
    </row>
    <row r="179" spans="1:10" ht="32.25" customHeight="1">
      <c r="A179" s="299" t="s">
        <v>690</v>
      </c>
      <c r="B179" s="294" t="s">
        <v>691</v>
      </c>
      <c r="C179" s="289"/>
      <c r="D179" s="289"/>
      <c r="E179" s="257"/>
      <c r="F179" s="289"/>
      <c r="G179" s="289"/>
      <c r="H179" s="289"/>
      <c r="I179" s="289">
        <f>I180+I181+I182</f>
        <v>0</v>
      </c>
      <c r="J179" s="257"/>
    </row>
    <row r="180" spans="1:10" ht="18.75" customHeight="1">
      <c r="A180" s="300" t="s">
        <v>669</v>
      </c>
      <c r="B180" s="296" t="s">
        <v>692</v>
      </c>
      <c r="C180" s="263"/>
      <c r="D180" s="263"/>
      <c r="E180" s="263"/>
      <c r="F180" s="263"/>
      <c r="G180" s="263"/>
      <c r="H180" s="263"/>
      <c r="I180" s="263"/>
      <c r="J180" s="263"/>
    </row>
    <row r="181" spans="1:10" ht="18.75" customHeight="1">
      <c r="A181" s="300" t="s">
        <v>671</v>
      </c>
      <c r="B181" s="296" t="s">
        <v>693</v>
      </c>
      <c r="C181" s="263"/>
      <c r="D181" s="263"/>
      <c r="E181" s="263"/>
      <c r="F181" s="263"/>
      <c r="G181" s="263"/>
      <c r="H181" s="263">
        <v>0</v>
      </c>
      <c r="I181" s="263"/>
      <c r="J181" s="263"/>
    </row>
    <row r="182" spans="1:10" ht="18.75" customHeight="1">
      <c r="A182" s="300" t="s">
        <v>673</v>
      </c>
      <c r="B182" s="296" t="s">
        <v>694</v>
      </c>
      <c r="C182" s="263"/>
      <c r="D182" s="263"/>
      <c r="E182" s="263"/>
      <c r="F182" s="263"/>
      <c r="G182" s="263"/>
      <c r="H182" s="263"/>
      <c r="I182" s="263"/>
      <c r="J182" s="263"/>
    </row>
    <row r="183" spans="1:10" ht="31.5" customHeight="1">
      <c r="A183" s="299" t="s">
        <v>695</v>
      </c>
      <c r="B183" s="294" t="s">
        <v>696</v>
      </c>
      <c r="C183" s="289"/>
      <c r="D183" s="289"/>
      <c r="E183" s="257"/>
      <c r="F183" s="289"/>
      <c r="G183" s="289"/>
      <c r="H183" s="289"/>
      <c r="I183" s="289">
        <f>I184+I185+I186</f>
        <v>0</v>
      </c>
      <c r="J183" s="257"/>
    </row>
    <row r="184" spans="1:10" ht="18.75" customHeight="1">
      <c r="A184" s="298" t="s">
        <v>669</v>
      </c>
      <c r="B184" s="296" t="s">
        <v>697</v>
      </c>
      <c r="C184" s="263"/>
      <c r="D184" s="263"/>
      <c r="E184" s="263"/>
      <c r="F184" s="263"/>
      <c r="G184" s="263"/>
      <c r="H184" s="263"/>
      <c r="I184" s="263"/>
      <c r="J184" s="263"/>
    </row>
    <row r="185" spans="1:10" ht="18.75" customHeight="1">
      <c r="A185" s="298" t="s">
        <v>671</v>
      </c>
      <c r="B185" s="296" t="s">
        <v>698</v>
      </c>
      <c r="C185" s="263"/>
      <c r="D185" s="263"/>
      <c r="E185" s="263"/>
      <c r="F185" s="263"/>
      <c r="G185" s="263"/>
      <c r="H185" s="263">
        <v>0</v>
      </c>
      <c r="I185" s="263"/>
      <c r="J185" s="263"/>
    </row>
    <row r="186" spans="1:10" ht="18.75" customHeight="1">
      <c r="A186" s="298" t="s">
        <v>673</v>
      </c>
      <c r="B186" s="296" t="s">
        <v>699</v>
      </c>
      <c r="C186" s="263"/>
      <c r="D186" s="263"/>
      <c r="E186" s="263"/>
      <c r="F186" s="263"/>
      <c r="G186" s="263"/>
      <c r="H186" s="263"/>
      <c r="I186" s="263"/>
      <c r="J186" s="263"/>
    </row>
    <row r="187" spans="1:10" ht="28.5" customHeight="1">
      <c r="A187" s="299" t="s">
        <v>700</v>
      </c>
      <c r="B187" s="294" t="s">
        <v>701</v>
      </c>
      <c r="C187" s="289"/>
      <c r="D187" s="289"/>
      <c r="E187" s="257"/>
      <c r="F187" s="289"/>
      <c r="G187" s="289"/>
      <c r="H187" s="289"/>
      <c r="I187" s="289">
        <f>I188+I189+I190</f>
        <v>0</v>
      </c>
      <c r="J187" s="257"/>
    </row>
    <row r="188" spans="1:10" ht="18.75" customHeight="1">
      <c r="A188" s="298" t="s">
        <v>669</v>
      </c>
      <c r="B188" s="296" t="s">
        <v>702</v>
      </c>
      <c r="C188" s="263"/>
      <c r="D188" s="263"/>
      <c r="E188" s="263"/>
      <c r="F188" s="263"/>
      <c r="G188" s="263"/>
      <c r="H188" s="263"/>
      <c r="I188" s="263"/>
      <c r="J188" s="263"/>
    </row>
    <row r="189" spans="1:10" ht="18.75" customHeight="1">
      <c r="A189" s="298" t="s">
        <v>671</v>
      </c>
      <c r="B189" s="296" t="s">
        <v>703</v>
      </c>
      <c r="C189" s="263"/>
      <c r="D189" s="263"/>
      <c r="E189" s="263"/>
      <c r="F189" s="263"/>
      <c r="G189" s="263"/>
      <c r="H189" s="263">
        <v>0</v>
      </c>
      <c r="I189" s="263"/>
      <c r="J189" s="263"/>
    </row>
    <row r="190" spans="1:10" ht="18.75" customHeight="1">
      <c r="A190" s="298" t="s">
        <v>673</v>
      </c>
      <c r="B190" s="296" t="s">
        <v>704</v>
      </c>
      <c r="C190" s="263"/>
      <c r="D190" s="263"/>
      <c r="E190" s="263"/>
      <c r="F190" s="263"/>
      <c r="G190" s="263"/>
      <c r="H190" s="263"/>
      <c r="I190" s="263"/>
      <c r="J190" s="263"/>
    </row>
    <row r="191" spans="1:10" ht="30.75" customHeight="1">
      <c r="A191" s="301" t="s">
        <v>705</v>
      </c>
      <c r="B191" s="294" t="s">
        <v>706</v>
      </c>
      <c r="C191" s="295"/>
      <c r="D191" s="295"/>
      <c r="E191" s="257"/>
      <c r="F191" s="295"/>
      <c r="G191" s="295"/>
      <c r="H191" s="295"/>
      <c r="I191" s="295">
        <f>I192+I193</f>
        <v>0</v>
      </c>
      <c r="J191" s="257"/>
    </row>
    <row r="192" spans="1:10" ht="18.75" customHeight="1">
      <c r="A192" s="298" t="s">
        <v>669</v>
      </c>
      <c r="B192" s="302" t="s">
        <v>707</v>
      </c>
      <c r="C192" s="297"/>
      <c r="D192" s="263"/>
      <c r="E192" s="263"/>
      <c r="F192" s="263"/>
      <c r="G192" s="263"/>
      <c r="H192" s="263"/>
      <c r="I192" s="263"/>
      <c r="J192" s="263"/>
    </row>
    <row r="193" spans="1:10" ht="18.75" customHeight="1">
      <c r="A193" s="303" t="s">
        <v>671</v>
      </c>
      <c r="B193" s="302" t="s">
        <v>708</v>
      </c>
      <c r="C193" s="297"/>
      <c r="D193" s="263"/>
      <c r="E193" s="263"/>
      <c r="F193" s="263"/>
      <c r="G193" s="263"/>
      <c r="H193" s="263">
        <v>0</v>
      </c>
      <c r="I193" s="263"/>
      <c r="J193" s="263"/>
    </row>
    <row r="194" spans="1:10" ht="27" customHeight="1">
      <c r="A194" s="299" t="s">
        <v>709</v>
      </c>
      <c r="B194" s="294" t="s">
        <v>710</v>
      </c>
      <c r="C194" s="295"/>
      <c r="D194" s="295"/>
      <c r="E194" s="257"/>
      <c r="F194" s="295"/>
      <c r="G194" s="295"/>
      <c r="H194" s="295"/>
      <c r="I194" s="295">
        <f>I195+I196+I197</f>
        <v>0</v>
      </c>
      <c r="J194" s="257"/>
    </row>
    <row r="195" spans="1:10" ht="18.75" customHeight="1">
      <c r="A195" s="298" t="s">
        <v>669</v>
      </c>
      <c r="B195" s="296" t="s">
        <v>711</v>
      </c>
      <c r="C195" s="297"/>
      <c r="D195" s="263"/>
      <c r="E195" s="263"/>
      <c r="F195" s="263"/>
      <c r="G195" s="263"/>
      <c r="H195" s="263"/>
      <c r="I195" s="263"/>
      <c r="J195" s="263"/>
    </row>
    <row r="196" spans="1:10" ht="18" customHeight="1">
      <c r="A196" s="298" t="s">
        <v>671</v>
      </c>
      <c r="B196" s="296" t="s">
        <v>712</v>
      </c>
      <c r="C196" s="297"/>
      <c r="D196" s="263"/>
      <c r="E196" s="263"/>
      <c r="F196" s="263"/>
      <c r="G196" s="263"/>
      <c r="H196" s="263">
        <v>0</v>
      </c>
      <c r="I196" s="263"/>
      <c r="J196" s="263"/>
    </row>
    <row r="197" spans="1:10" ht="16.5" customHeight="1">
      <c r="A197" s="298" t="s">
        <v>673</v>
      </c>
      <c r="B197" s="296" t="s">
        <v>713</v>
      </c>
      <c r="C197" s="297"/>
      <c r="D197" s="263"/>
      <c r="E197" s="263"/>
      <c r="F197" s="263"/>
      <c r="G197" s="263"/>
      <c r="H197" s="263"/>
      <c r="I197" s="263"/>
      <c r="J197" s="263"/>
    </row>
    <row r="198" spans="1:10" ht="30.75" customHeight="1">
      <c r="A198" s="304" t="s">
        <v>714</v>
      </c>
      <c r="B198" s="294" t="s">
        <v>715</v>
      </c>
      <c r="C198" s="295"/>
      <c r="D198" s="295"/>
      <c r="E198" s="257"/>
      <c r="F198" s="295"/>
      <c r="G198" s="295"/>
      <c r="H198" s="295"/>
      <c r="I198" s="295"/>
      <c r="J198" s="257"/>
    </row>
    <row r="199" spans="1:10" ht="18.75" customHeight="1">
      <c r="A199" s="305" t="s">
        <v>669</v>
      </c>
      <c r="B199" s="296" t="s">
        <v>716</v>
      </c>
      <c r="C199" s="297"/>
      <c r="D199" s="263"/>
      <c r="E199" s="263"/>
      <c r="F199" s="263"/>
      <c r="G199" s="263"/>
      <c r="H199" s="263"/>
      <c r="I199" s="263"/>
      <c r="J199" s="263"/>
    </row>
    <row r="200" spans="1:10" ht="18.75" customHeight="1">
      <c r="A200" s="305" t="s">
        <v>671</v>
      </c>
      <c r="B200" s="296" t="s">
        <v>717</v>
      </c>
      <c r="C200" s="297"/>
      <c r="D200" s="263"/>
      <c r="E200" s="263"/>
      <c r="F200" s="263"/>
      <c r="G200" s="263"/>
      <c r="H200" s="263">
        <v>0</v>
      </c>
      <c r="I200" s="263"/>
      <c r="J200" s="263"/>
    </row>
    <row r="201" spans="1:10" ht="18.75" customHeight="1">
      <c r="A201" s="306" t="s">
        <v>673</v>
      </c>
      <c r="B201" s="307" t="s">
        <v>718</v>
      </c>
      <c r="C201" s="308"/>
      <c r="D201" s="263"/>
      <c r="E201" s="263"/>
      <c r="F201" s="263"/>
      <c r="G201" s="263"/>
      <c r="H201" s="263"/>
      <c r="I201" s="263"/>
      <c r="J201" s="263"/>
    </row>
    <row r="202" spans="1:10" ht="33.75" customHeight="1">
      <c r="A202" s="309" t="s">
        <v>719</v>
      </c>
      <c r="B202" s="310" t="s">
        <v>720</v>
      </c>
      <c r="C202" s="311"/>
      <c r="D202" s="297"/>
      <c r="E202" s="263"/>
      <c r="F202" s="263"/>
      <c r="G202" s="263"/>
      <c r="H202" s="263"/>
      <c r="I202" s="263"/>
      <c r="J202" s="263"/>
    </row>
    <row r="203" spans="1:10" ht="39.75" customHeight="1">
      <c r="A203" s="312" t="s">
        <v>721</v>
      </c>
      <c r="B203" s="313" t="s">
        <v>722</v>
      </c>
      <c r="C203" s="314"/>
      <c r="D203" s="314"/>
      <c r="E203" s="257"/>
      <c r="F203" s="314"/>
      <c r="G203" s="314"/>
      <c r="H203" s="314"/>
      <c r="I203" s="314"/>
      <c r="J203" s="257"/>
    </row>
    <row r="204" spans="1:10" ht="18.75" customHeight="1">
      <c r="A204" s="305" t="s">
        <v>669</v>
      </c>
      <c r="B204" s="302" t="s">
        <v>723</v>
      </c>
      <c r="C204" s="311"/>
      <c r="D204" s="297"/>
      <c r="E204" s="263"/>
      <c r="F204" s="263"/>
      <c r="G204" s="263"/>
      <c r="H204" s="263"/>
      <c r="I204" s="263"/>
      <c r="J204" s="263"/>
    </row>
    <row r="205" spans="1:10" ht="18.75" customHeight="1">
      <c r="A205" s="305" t="s">
        <v>671</v>
      </c>
      <c r="B205" s="302" t="s">
        <v>724</v>
      </c>
      <c r="C205" s="311"/>
      <c r="D205" s="297"/>
      <c r="E205" s="263"/>
      <c r="F205" s="263"/>
      <c r="G205" s="263"/>
      <c r="H205" s="263">
        <v>0</v>
      </c>
      <c r="I205" s="263"/>
      <c r="J205" s="263"/>
    </row>
    <row r="206" spans="1:10" ht="41.25" customHeight="1">
      <c r="A206" s="315" t="s">
        <v>725</v>
      </c>
      <c r="B206" s="316" t="s">
        <v>726</v>
      </c>
      <c r="C206" s="314"/>
      <c r="D206" s="314"/>
      <c r="E206" s="257"/>
      <c r="F206" s="314"/>
      <c r="G206" s="314"/>
      <c r="H206" s="314"/>
      <c r="I206" s="314"/>
      <c r="J206" s="257"/>
    </row>
    <row r="207" spans="1:10" ht="18.75" customHeight="1">
      <c r="A207" s="305" t="s">
        <v>669</v>
      </c>
      <c r="B207" s="302" t="s">
        <v>727</v>
      </c>
      <c r="C207" s="311"/>
      <c r="D207" s="297"/>
      <c r="E207" s="263"/>
      <c r="F207" s="263"/>
      <c r="G207" s="263"/>
      <c r="H207" s="263"/>
      <c r="I207" s="263"/>
      <c r="J207" s="263"/>
    </row>
    <row r="208" spans="1:10" ht="18.75" customHeight="1">
      <c r="A208" s="305" t="s">
        <v>671</v>
      </c>
      <c r="B208" s="302" t="s">
        <v>728</v>
      </c>
      <c r="C208" s="311"/>
      <c r="D208" s="297"/>
      <c r="E208" s="263"/>
      <c r="F208" s="263"/>
      <c r="G208" s="263"/>
      <c r="H208" s="263">
        <v>0</v>
      </c>
      <c r="I208" s="263"/>
      <c r="J208" s="263"/>
    </row>
    <row r="209" spans="1:11" ht="32.25" customHeight="1">
      <c r="A209" s="317" t="s">
        <v>729</v>
      </c>
      <c r="B209" s="318" t="s">
        <v>405</v>
      </c>
      <c r="C209" s="319">
        <f t="shared" ref="C209:J209" si="15">C210+C264+C257</f>
        <v>30896000</v>
      </c>
      <c r="D209" s="319">
        <f>D210+D264</f>
        <v>5053502</v>
      </c>
      <c r="E209" s="319">
        <f t="shared" si="15"/>
        <v>5053843</v>
      </c>
      <c r="F209" s="319">
        <f t="shared" si="15"/>
        <v>0</v>
      </c>
      <c r="G209" s="319">
        <f t="shared" si="15"/>
        <v>5053843</v>
      </c>
      <c r="H209" s="319">
        <f t="shared" si="15"/>
        <v>5053502</v>
      </c>
      <c r="I209" s="319">
        <f t="shared" si="15"/>
        <v>0</v>
      </c>
      <c r="J209" s="319">
        <f t="shared" si="15"/>
        <v>341</v>
      </c>
      <c r="K209" s="320"/>
    </row>
    <row r="210" spans="1:11" ht="16.5" customHeight="1">
      <c r="A210" s="321" t="s">
        <v>730</v>
      </c>
      <c r="B210" s="278" t="s">
        <v>407</v>
      </c>
      <c r="C210" s="289">
        <f t="shared" ref="C210:J210" si="16">C216</f>
        <v>13396000</v>
      </c>
      <c r="D210" s="289">
        <f t="shared" si="16"/>
        <v>2097508</v>
      </c>
      <c r="E210" s="289">
        <f t="shared" si="16"/>
        <v>2097849</v>
      </c>
      <c r="F210" s="289">
        <f t="shared" si="16"/>
        <v>0</v>
      </c>
      <c r="G210" s="289">
        <f t="shared" si="16"/>
        <v>2097849</v>
      </c>
      <c r="H210" s="289">
        <f t="shared" si="16"/>
        <v>2097508</v>
      </c>
      <c r="I210" s="289">
        <f t="shared" si="16"/>
        <v>0</v>
      </c>
      <c r="J210" s="289">
        <f t="shared" si="16"/>
        <v>341</v>
      </c>
    </row>
    <row r="211" spans="1:11" ht="21.75" customHeight="1">
      <c r="A211" s="322" t="s">
        <v>731</v>
      </c>
      <c r="B211" s="278" t="s">
        <v>409</v>
      </c>
      <c r="C211" s="289"/>
      <c r="D211" s="289"/>
      <c r="E211" s="257"/>
      <c r="F211" s="289"/>
      <c r="G211" s="289"/>
      <c r="H211" s="289">
        <v>0</v>
      </c>
      <c r="I211" s="289"/>
      <c r="J211" s="257"/>
    </row>
    <row r="212" spans="1:11" ht="31.5" customHeight="1">
      <c r="A212" s="322" t="s">
        <v>732</v>
      </c>
      <c r="B212" s="323" t="s">
        <v>411</v>
      </c>
      <c r="C212" s="289"/>
      <c r="D212" s="289"/>
      <c r="E212" s="257"/>
      <c r="F212" s="289"/>
      <c r="G212" s="289"/>
      <c r="H212" s="289">
        <v>0</v>
      </c>
      <c r="I212" s="289"/>
      <c r="J212" s="257"/>
    </row>
    <row r="213" spans="1:11" ht="18.75" customHeight="1">
      <c r="A213" s="254" t="s">
        <v>412</v>
      </c>
      <c r="B213" s="251" t="s">
        <v>413</v>
      </c>
      <c r="C213" s="289"/>
      <c r="D213" s="289"/>
      <c r="E213" s="257"/>
      <c r="F213" s="289"/>
      <c r="G213" s="289"/>
      <c r="H213" s="289">
        <v>0</v>
      </c>
      <c r="I213" s="289"/>
      <c r="J213" s="257"/>
    </row>
    <row r="214" spans="1:11" ht="19.5" customHeight="1">
      <c r="A214" s="259" t="s">
        <v>414</v>
      </c>
      <c r="B214" s="260" t="s">
        <v>415</v>
      </c>
      <c r="C214" s="263"/>
      <c r="D214" s="263"/>
      <c r="E214" s="263"/>
      <c r="F214" s="263"/>
      <c r="G214" s="263"/>
      <c r="H214" s="263"/>
      <c r="I214" s="263"/>
      <c r="J214" s="263"/>
    </row>
    <row r="215" spans="1:11" ht="19.5" customHeight="1">
      <c r="A215" s="259" t="s">
        <v>416</v>
      </c>
      <c r="B215" s="260" t="s">
        <v>417</v>
      </c>
      <c r="C215" s="263"/>
      <c r="D215" s="263"/>
      <c r="E215" s="263"/>
      <c r="F215" s="263"/>
      <c r="G215" s="263"/>
      <c r="H215" s="263"/>
      <c r="I215" s="263"/>
      <c r="J215" s="263"/>
    </row>
    <row r="216" spans="1:11" ht="18" customHeight="1">
      <c r="A216" s="254" t="s">
        <v>733</v>
      </c>
      <c r="B216" s="255" t="s">
        <v>419</v>
      </c>
      <c r="C216" s="289">
        <f t="shared" ref="C216:J216" si="17">C228</f>
        <v>13396000</v>
      </c>
      <c r="D216" s="289">
        <f t="shared" si="17"/>
        <v>2097508</v>
      </c>
      <c r="E216" s="289">
        <f t="shared" si="17"/>
        <v>2097849</v>
      </c>
      <c r="F216" s="289">
        <f t="shared" si="17"/>
        <v>0</v>
      </c>
      <c r="G216" s="289">
        <f t="shared" si="17"/>
        <v>2097849</v>
      </c>
      <c r="H216" s="289">
        <f t="shared" si="17"/>
        <v>2097508</v>
      </c>
      <c r="I216" s="289">
        <f t="shared" si="17"/>
        <v>0</v>
      </c>
      <c r="J216" s="289">
        <f t="shared" si="17"/>
        <v>341</v>
      </c>
    </row>
    <row r="217" spans="1:11" ht="18" customHeight="1">
      <c r="A217" s="254" t="s">
        <v>734</v>
      </c>
      <c r="B217" s="255" t="s">
        <v>421</v>
      </c>
      <c r="C217" s="289"/>
      <c r="D217" s="289"/>
      <c r="E217" s="289"/>
      <c r="F217" s="289"/>
      <c r="G217" s="289"/>
      <c r="H217" s="289"/>
      <c r="I217" s="289"/>
      <c r="J217" s="289"/>
    </row>
    <row r="218" spans="1:11" ht="27.75" customHeight="1">
      <c r="A218" s="254" t="s">
        <v>735</v>
      </c>
      <c r="B218" s="251" t="s">
        <v>423</v>
      </c>
      <c r="C218" s="289"/>
      <c r="D218" s="289"/>
      <c r="E218" s="289"/>
      <c r="F218" s="289"/>
      <c r="G218" s="289"/>
      <c r="H218" s="289"/>
      <c r="I218" s="289"/>
      <c r="J218" s="289"/>
    </row>
    <row r="219" spans="1:11" ht="17.25" customHeight="1">
      <c r="A219" s="259" t="s">
        <v>424</v>
      </c>
      <c r="B219" s="260" t="s">
        <v>425</v>
      </c>
      <c r="C219" s="264"/>
      <c r="D219" s="264"/>
      <c r="E219" s="264"/>
      <c r="F219" s="264"/>
      <c r="G219" s="264"/>
      <c r="H219" s="264"/>
      <c r="I219" s="264"/>
      <c r="J219" s="264"/>
    </row>
    <row r="220" spans="1:11" ht="25.5" customHeight="1">
      <c r="A220" s="259" t="s">
        <v>426</v>
      </c>
      <c r="B220" s="260" t="s">
        <v>427</v>
      </c>
      <c r="C220" s="263"/>
      <c r="D220" s="263"/>
      <c r="E220" s="263"/>
      <c r="F220" s="263"/>
      <c r="G220" s="263"/>
      <c r="H220" s="263"/>
      <c r="I220" s="263"/>
      <c r="J220" s="263"/>
    </row>
    <row r="221" spans="1:11" ht="15.75" customHeight="1">
      <c r="A221" s="259" t="s">
        <v>736</v>
      </c>
      <c r="B221" s="260" t="s">
        <v>429</v>
      </c>
      <c r="C221" s="263"/>
      <c r="D221" s="263"/>
      <c r="E221" s="263"/>
      <c r="F221" s="263"/>
      <c r="G221" s="263"/>
      <c r="H221" s="263">
        <v>0</v>
      </c>
      <c r="I221" s="263"/>
      <c r="J221" s="263"/>
    </row>
    <row r="222" spans="1:11" ht="18.75" customHeight="1">
      <c r="A222" s="259" t="s">
        <v>430</v>
      </c>
      <c r="B222" s="260" t="s">
        <v>431</v>
      </c>
      <c r="C222" s="263"/>
      <c r="D222" s="263"/>
      <c r="E222" s="263"/>
      <c r="F222" s="263"/>
      <c r="G222" s="263"/>
      <c r="H222" s="263"/>
      <c r="I222" s="263"/>
      <c r="J222" s="263"/>
    </row>
    <row r="223" spans="1:11" ht="30" customHeight="1">
      <c r="A223" s="259" t="s">
        <v>737</v>
      </c>
      <c r="B223" s="260" t="s">
        <v>433</v>
      </c>
      <c r="C223" s="263"/>
      <c r="D223" s="263"/>
      <c r="E223" s="263"/>
      <c r="F223" s="263"/>
      <c r="G223" s="263"/>
      <c r="H223" s="263"/>
      <c r="I223" s="263"/>
      <c r="J223" s="263"/>
    </row>
    <row r="224" spans="1:11" ht="15" customHeight="1">
      <c r="A224" s="259" t="s">
        <v>738</v>
      </c>
      <c r="B224" s="260" t="s">
        <v>435</v>
      </c>
      <c r="C224" s="263"/>
      <c r="D224" s="263"/>
      <c r="E224" s="263"/>
      <c r="F224" s="263"/>
      <c r="G224" s="263"/>
      <c r="H224" s="263"/>
      <c r="I224" s="263"/>
      <c r="J224" s="263"/>
    </row>
    <row r="225" spans="1:10" ht="15" customHeight="1">
      <c r="A225" s="259" t="s">
        <v>739</v>
      </c>
      <c r="B225" s="260" t="s">
        <v>437</v>
      </c>
      <c r="C225" s="263"/>
      <c r="D225" s="263"/>
      <c r="E225" s="263"/>
      <c r="F225" s="263"/>
      <c r="G225" s="263"/>
      <c r="H225" s="263"/>
      <c r="I225" s="263"/>
      <c r="J225" s="263"/>
    </row>
    <row r="226" spans="1:10" ht="16.5" customHeight="1">
      <c r="A226" s="254" t="s">
        <v>438</v>
      </c>
      <c r="B226" s="251" t="s">
        <v>439</v>
      </c>
      <c r="C226" s="289"/>
      <c r="D226" s="289"/>
      <c r="E226" s="257"/>
      <c r="F226" s="289"/>
      <c r="G226" s="289"/>
      <c r="H226" s="289">
        <v>0</v>
      </c>
      <c r="I226" s="289"/>
      <c r="J226" s="257"/>
    </row>
    <row r="227" spans="1:10" ht="20.25" customHeight="1">
      <c r="A227" s="254" t="s">
        <v>440</v>
      </c>
      <c r="B227" s="266" t="s">
        <v>441</v>
      </c>
      <c r="C227" s="263"/>
      <c r="D227" s="263"/>
      <c r="E227" s="263"/>
      <c r="F227" s="263"/>
      <c r="G227" s="263"/>
      <c r="H227" s="263"/>
      <c r="I227" s="263"/>
      <c r="J227" s="263"/>
    </row>
    <row r="228" spans="1:10" ht="27" customHeight="1">
      <c r="A228" s="254" t="s">
        <v>740</v>
      </c>
      <c r="B228" s="255" t="s">
        <v>443</v>
      </c>
      <c r="C228" s="289">
        <f>C229+C253</f>
        <v>13396000</v>
      </c>
      <c r="D228" s="289">
        <f>D229+D253</f>
        <v>2097508</v>
      </c>
      <c r="E228" s="289">
        <f t="shared" ref="E228:J228" si="18">E229+E253</f>
        <v>2097849</v>
      </c>
      <c r="F228" s="289">
        <f t="shared" si="18"/>
        <v>0</v>
      </c>
      <c r="G228" s="289">
        <f t="shared" si="18"/>
        <v>2097849</v>
      </c>
      <c r="H228" s="289">
        <f t="shared" si="18"/>
        <v>2097508</v>
      </c>
      <c r="I228" s="289">
        <f t="shared" si="18"/>
        <v>0</v>
      </c>
      <c r="J228" s="289">
        <f t="shared" si="18"/>
        <v>341</v>
      </c>
    </row>
    <row r="229" spans="1:10" ht="52.5" customHeight="1">
      <c r="A229" s="254" t="s">
        <v>741</v>
      </c>
      <c r="B229" s="251" t="s">
        <v>445</v>
      </c>
      <c r="C229" s="289">
        <f t="shared" ref="C229:J229" si="19">C231+C239+C240</f>
        <v>13365000</v>
      </c>
      <c r="D229" s="289">
        <f>D231+D239+D240</f>
        <v>2052508</v>
      </c>
      <c r="E229" s="289">
        <f t="shared" si="19"/>
        <v>2052849</v>
      </c>
      <c r="F229" s="289">
        <f t="shared" si="19"/>
        <v>0</v>
      </c>
      <c r="G229" s="289">
        <f t="shared" si="19"/>
        <v>2052849</v>
      </c>
      <c r="H229" s="289">
        <f t="shared" si="19"/>
        <v>2052508</v>
      </c>
      <c r="I229" s="289">
        <f t="shared" si="19"/>
        <v>0</v>
      </c>
      <c r="J229" s="289">
        <f t="shared" si="19"/>
        <v>341</v>
      </c>
    </row>
    <row r="230" spans="1:10" ht="18" customHeight="1">
      <c r="A230" s="259" t="s">
        <v>446</v>
      </c>
      <c r="B230" s="260" t="s">
        <v>447</v>
      </c>
      <c r="C230" s="263"/>
      <c r="D230" s="263"/>
      <c r="E230" s="263"/>
      <c r="F230" s="263"/>
      <c r="G230" s="263"/>
      <c r="H230" s="263"/>
      <c r="I230" s="263"/>
      <c r="J230" s="263"/>
    </row>
    <row r="231" spans="1:10" ht="15.75" customHeight="1">
      <c r="A231" s="259" t="s">
        <v>448</v>
      </c>
      <c r="B231" s="260" t="s">
        <v>449</v>
      </c>
      <c r="C231" s="263">
        <f>C31</f>
        <v>35000</v>
      </c>
      <c r="D231" s="263">
        <f t="shared" ref="D231:J231" si="20">D31</f>
        <v>15249</v>
      </c>
      <c r="E231" s="263">
        <f t="shared" si="20"/>
        <v>15249</v>
      </c>
      <c r="F231" s="263">
        <f t="shared" si="20"/>
        <v>0</v>
      </c>
      <c r="G231" s="263">
        <f t="shared" si="20"/>
        <v>15249</v>
      </c>
      <c r="H231" s="263">
        <f t="shared" si="20"/>
        <v>15249</v>
      </c>
      <c r="I231" s="263">
        <f t="shared" si="20"/>
        <v>0</v>
      </c>
      <c r="J231" s="263">
        <f t="shared" si="20"/>
        <v>0</v>
      </c>
    </row>
    <row r="232" spans="1:10" ht="16.5" customHeight="1">
      <c r="A232" s="259" t="s">
        <v>742</v>
      </c>
      <c r="B232" s="260" t="s">
        <v>451</v>
      </c>
      <c r="C232" s="263"/>
      <c r="D232" s="263"/>
      <c r="E232" s="263"/>
      <c r="F232" s="263"/>
      <c r="G232" s="263"/>
      <c r="H232" s="263"/>
      <c r="I232" s="263"/>
      <c r="J232" s="263"/>
    </row>
    <row r="233" spans="1:10" ht="15" customHeight="1">
      <c r="A233" s="267" t="s">
        <v>452</v>
      </c>
      <c r="B233" s="268" t="s">
        <v>453</v>
      </c>
      <c r="C233" s="263"/>
      <c r="D233" s="263"/>
      <c r="E233" s="263"/>
      <c r="F233" s="263"/>
      <c r="G233" s="263"/>
      <c r="H233" s="263"/>
      <c r="I233" s="263"/>
      <c r="J233" s="263"/>
    </row>
    <row r="234" spans="1:10" ht="26.25" customHeight="1">
      <c r="A234" s="259" t="s">
        <v>454</v>
      </c>
      <c r="B234" s="260" t="s">
        <v>455</v>
      </c>
      <c r="C234" s="263"/>
      <c r="D234" s="263"/>
      <c r="E234" s="263"/>
      <c r="F234" s="263"/>
      <c r="G234" s="263"/>
      <c r="H234" s="263"/>
      <c r="I234" s="263"/>
      <c r="J234" s="263"/>
    </row>
    <row r="235" spans="1:10" ht="26.25" customHeight="1">
      <c r="A235" s="259" t="s">
        <v>743</v>
      </c>
      <c r="B235" s="260" t="s">
        <v>457</v>
      </c>
      <c r="C235" s="263"/>
      <c r="D235" s="263"/>
      <c r="E235" s="263"/>
      <c r="F235" s="263"/>
      <c r="G235" s="263"/>
      <c r="H235" s="263"/>
      <c r="I235" s="263"/>
      <c r="J235" s="263"/>
    </row>
    <row r="236" spans="1:10" ht="37.5" customHeight="1">
      <c r="A236" s="259" t="s">
        <v>744</v>
      </c>
      <c r="B236" s="260" t="s">
        <v>459</v>
      </c>
      <c r="C236" s="263"/>
      <c r="D236" s="263"/>
      <c r="E236" s="263"/>
      <c r="F236" s="263"/>
      <c r="G236" s="263"/>
      <c r="H236" s="263"/>
      <c r="I236" s="263"/>
      <c r="J236" s="263"/>
    </row>
    <row r="237" spans="1:10" ht="25.5" customHeight="1">
      <c r="A237" s="259" t="s">
        <v>745</v>
      </c>
      <c r="B237" s="260" t="s">
        <v>461</v>
      </c>
      <c r="C237" s="263"/>
      <c r="D237" s="263"/>
      <c r="E237" s="263"/>
      <c r="F237" s="263"/>
      <c r="G237" s="263"/>
      <c r="H237" s="263"/>
      <c r="I237" s="263"/>
      <c r="J237" s="263"/>
    </row>
    <row r="238" spans="1:10" ht="14.25" customHeight="1">
      <c r="A238" s="259" t="s">
        <v>746</v>
      </c>
      <c r="B238" s="260" t="s">
        <v>463</v>
      </c>
      <c r="C238" s="263"/>
      <c r="D238" s="263"/>
      <c r="E238" s="263"/>
      <c r="F238" s="263"/>
      <c r="G238" s="263"/>
      <c r="H238" s="263"/>
      <c r="I238" s="263"/>
      <c r="J238" s="263"/>
    </row>
    <row r="239" spans="1:10" ht="24.75" customHeight="1">
      <c r="A239" s="259" t="s">
        <v>747</v>
      </c>
      <c r="B239" s="260" t="s">
        <v>465</v>
      </c>
      <c r="C239" s="263">
        <f>C39</f>
        <v>12208000</v>
      </c>
      <c r="D239" s="263">
        <f t="shared" ref="D239:J240" si="21">D39</f>
        <v>1815067</v>
      </c>
      <c r="E239" s="263">
        <f t="shared" si="21"/>
        <v>1815408</v>
      </c>
      <c r="F239" s="263">
        <f t="shared" si="21"/>
        <v>0</v>
      </c>
      <c r="G239" s="263">
        <f t="shared" si="21"/>
        <v>1815408</v>
      </c>
      <c r="H239" s="263">
        <f t="shared" si="21"/>
        <v>1815067</v>
      </c>
      <c r="I239" s="263">
        <f t="shared" si="21"/>
        <v>0</v>
      </c>
      <c r="J239" s="263">
        <f t="shared" si="21"/>
        <v>341</v>
      </c>
    </row>
    <row r="240" spans="1:10" ht="36" customHeight="1">
      <c r="A240" s="324" t="s">
        <v>748</v>
      </c>
      <c r="B240" s="260" t="s">
        <v>467</v>
      </c>
      <c r="C240" s="263">
        <f>C40</f>
        <v>1122000</v>
      </c>
      <c r="D240" s="263">
        <f t="shared" si="21"/>
        <v>222192</v>
      </c>
      <c r="E240" s="263">
        <f t="shared" si="21"/>
        <v>222192</v>
      </c>
      <c r="F240" s="263">
        <f t="shared" si="21"/>
        <v>0</v>
      </c>
      <c r="G240" s="263">
        <f t="shared" si="21"/>
        <v>222192</v>
      </c>
      <c r="H240" s="263">
        <f t="shared" si="21"/>
        <v>222192</v>
      </c>
      <c r="I240" s="263">
        <f t="shared" si="21"/>
        <v>0</v>
      </c>
      <c r="J240" s="263">
        <f t="shared" si="21"/>
        <v>0</v>
      </c>
    </row>
    <row r="241" spans="1:10" ht="39.75" customHeight="1">
      <c r="A241" s="325" t="s">
        <v>749</v>
      </c>
      <c r="B241" s="260" t="s">
        <v>469</v>
      </c>
      <c r="C241" s="263"/>
      <c r="D241" s="263"/>
      <c r="E241" s="263"/>
      <c r="F241" s="263"/>
      <c r="G241" s="263"/>
      <c r="H241" s="263">
        <v>0</v>
      </c>
      <c r="I241" s="263"/>
      <c r="J241" s="263"/>
    </row>
    <row r="242" spans="1:10" ht="26.25" customHeight="1">
      <c r="A242" s="259" t="s">
        <v>750</v>
      </c>
      <c r="B242" s="260" t="s">
        <v>471</v>
      </c>
      <c r="C242" s="263"/>
      <c r="D242" s="263"/>
      <c r="E242" s="263"/>
      <c r="F242" s="263"/>
      <c r="G242" s="263"/>
      <c r="H242" s="263">
        <v>0</v>
      </c>
      <c r="I242" s="263"/>
      <c r="J242" s="263"/>
    </row>
    <row r="243" spans="1:10" ht="18.75" customHeight="1">
      <c r="A243" s="259" t="s">
        <v>472</v>
      </c>
      <c r="B243" s="260" t="s">
        <v>473</v>
      </c>
      <c r="C243" s="263"/>
      <c r="D243" s="263"/>
      <c r="E243" s="263"/>
      <c r="F243" s="263"/>
      <c r="G243" s="263"/>
      <c r="H243" s="263">
        <v>0</v>
      </c>
      <c r="I243" s="263"/>
      <c r="J243" s="263"/>
    </row>
    <row r="244" spans="1:10" ht="26.25" customHeight="1">
      <c r="A244" s="254" t="s">
        <v>474</v>
      </c>
      <c r="B244" s="251" t="s">
        <v>475</v>
      </c>
      <c r="C244" s="263"/>
      <c r="D244" s="289"/>
      <c r="E244" s="257"/>
      <c r="F244" s="289"/>
      <c r="G244" s="289"/>
      <c r="H244" s="289">
        <v>0</v>
      </c>
      <c r="I244" s="289"/>
      <c r="J244" s="257"/>
    </row>
    <row r="245" spans="1:10" ht="25.5" customHeight="1">
      <c r="A245" s="259" t="s">
        <v>751</v>
      </c>
      <c r="B245" s="260" t="s">
        <v>477</v>
      </c>
      <c r="C245" s="263"/>
      <c r="D245" s="263"/>
      <c r="E245" s="263"/>
      <c r="F245" s="263"/>
      <c r="G245" s="263"/>
      <c r="H245" s="263"/>
      <c r="I245" s="263"/>
      <c r="J245" s="263"/>
    </row>
    <row r="246" spans="1:10" ht="18" customHeight="1">
      <c r="A246" s="254" t="s">
        <v>478</v>
      </c>
      <c r="B246" s="251" t="s">
        <v>479</v>
      </c>
      <c r="C246" s="263"/>
      <c r="D246" s="289"/>
      <c r="E246" s="257"/>
      <c r="F246" s="289"/>
      <c r="G246" s="289"/>
      <c r="H246" s="289">
        <v>0</v>
      </c>
      <c r="I246" s="289"/>
      <c r="J246" s="257"/>
    </row>
    <row r="247" spans="1:10" ht="17.25" customHeight="1">
      <c r="A247" s="259" t="s">
        <v>480</v>
      </c>
      <c r="B247" s="260" t="s">
        <v>481</v>
      </c>
      <c r="C247" s="263"/>
      <c r="D247" s="263"/>
      <c r="E247" s="263"/>
      <c r="F247" s="263"/>
      <c r="G247" s="263"/>
      <c r="H247" s="263"/>
      <c r="I247" s="263"/>
      <c r="J247" s="263"/>
    </row>
    <row r="248" spans="1:10" ht="18.75" customHeight="1">
      <c r="A248" s="254" t="s">
        <v>482</v>
      </c>
      <c r="B248" s="251" t="s">
        <v>483</v>
      </c>
      <c r="C248" s="263"/>
      <c r="D248" s="289"/>
      <c r="E248" s="257"/>
      <c r="F248" s="289"/>
      <c r="G248" s="289"/>
      <c r="H248" s="289">
        <v>0</v>
      </c>
      <c r="I248" s="289"/>
      <c r="J248" s="257"/>
    </row>
    <row r="249" spans="1:10" ht="18.75" customHeight="1">
      <c r="A249" s="254" t="s">
        <v>484</v>
      </c>
      <c r="B249" s="270" t="s">
        <v>485</v>
      </c>
      <c r="C249" s="263"/>
      <c r="D249" s="263"/>
      <c r="E249" s="263"/>
      <c r="F249" s="263"/>
      <c r="G249" s="263"/>
      <c r="H249" s="263"/>
      <c r="I249" s="263"/>
      <c r="J249" s="263"/>
    </row>
    <row r="250" spans="1:10" ht="33.75" customHeight="1">
      <c r="A250" s="259" t="s">
        <v>752</v>
      </c>
      <c r="B250" s="270" t="s">
        <v>487</v>
      </c>
      <c r="C250" s="263"/>
      <c r="D250" s="264"/>
      <c r="E250" s="257"/>
      <c r="F250" s="264"/>
      <c r="G250" s="264"/>
      <c r="H250" s="264">
        <v>0</v>
      </c>
      <c r="I250" s="264"/>
      <c r="J250" s="257"/>
    </row>
    <row r="251" spans="1:10" ht="30" customHeight="1">
      <c r="A251" s="259" t="s">
        <v>490</v>
      </c>
      <c r="B251" s="270" t="s">
        <v>491</v>
      </c>
      <c r="C251" s="263"/>
      <c r="D251" s="263"/>
      <c r="E251" s="263"/>
      <c r="F251" s="263"/>
      <c r="G251" s="263"/>
      <c r="H251" s="263"/>
      <c r="I251" s="263"/>
      <c r="J251" s="263"/>
    </row>
    <row r="252" spans="1:10" ht="16.899999999999999" customHeight="1">
      <c r="A252" s="259" t="s">
        <v>492</v>
      </c>
      <c r="B252" s="260" t="s">
        <v>493</v>
      </c>
      <c r="C252" s="263"/>
      <c r="D252" s="263"/>
      <c r="E252" s="263"/>
      <c r="F252" s="263"/>
      <c r="G252" s="263"/>
      <c r="H252" s="263"/>
      <c r="I252" s="263"/>
      <c r="J252" s="263"/>
    </row>
    <row r="253" spans="1:10" ht="30" customHeight="1">
      <c r="A253" s="254" t="s">
        <v>753</v>
      </c>
      <c r="B253" s="251" t="s">
        <v>495</v>
      </c>
      <c r="C253" s="263">
        <f t="shared" ref="C253:H253" si="22">C254+C255</f>
        <v>31000</v>
      </c>
      <c r="D253" s="263">
        <f t="shared" si="22"/>
        <v>45000</v>
      </c>
      <c r="E253" s="263">
        <f t="shared" si="22"/>
        <v>45000</v>
      </c>
      <c r="F253" s="263">
        <f t="shared" si="22"/>
        <v>0</v>
      </c>
      <c r="G253" s="263">
        <f t="shared" si="22"/>
        <v>45000</v>
      </c>
      <c r="H253" s="263">
        <f t="shared" si="22"/>
        <v>45000</v>
      </c>
      <c r="I253" s="263">
        <f>I254+I255</f>
        <v>0</v>
      </c>
      <c r="J253" s="263">
        <f>J254+J255</f>
        <v>0</v>
      </c>
    </row>
    <row r="254" spans="1:10" ht="20.25" customHeight="1">
      <c r="A254" s="259" t="s">
        <v>496</v>
      </c>
      <c r="B254" s="260" t="s">
        <v>497</v>
      </c>
      <c r="C254" s="263">
        <f>C55</f>
        <v>31000</v>
      </c>
      <c r="D254" s="263">
        <f t="shared" ref="D254:J255" si="23">D55</f>
        <v>45000</v>
      </c>
      <c r="E254" s="263">
        <f t="shared" si="23"/>
        <v>45000</v>
      </c>
      <c r="F254" s="263">
        <f t="shared" si="23"/>
        <v>0</v>
      </c>
      <c r="G254" s="263">
        <f t="shared" si="23"/>
        <v>45000</v>
      </c>
      <c r="H254" s="263">
        <f t="shared" si="23"/>
        <v>45000</v>
      </c>
      <c r="I254" s="263">
        <f t="shared" si="23"/>
        <v>0</v>
      </c>
      <c r="J254" s="263">
        <f t="shared" si="23"/>
        <v>0</v>
      </c>
    </row>
    <row r="255" spans="1:10" ht="38.25" customHeight="1">
      <c r="A255" s="259" t="s">
        <v>754</v>
      </c>
      <c r="B255" s="260" t="s">
        <v>499</v>
      </c>
      <c r="C255" s="263">
        <f>C56</f>
        <v>0</v>
      </c>
      <c r="D255" s="263">
        <f t="shared" si="23"/>
        <v>0</v>
      </c>
      <c r="E255" s="263">
        <f t="shared" si="23"/>
        <v>0</v>
      </c>
      <c r="F255" s="263">
        <f t="shared" si="23"/>
        <v>0</v>
      </c>
      <c r="G255" s="263">
        <f t="shared" si="23"/>
        <v>0</v>
      </c>
      <c r="H255" s="263">
        <f t="shared" si="23"/>
        <v>0</v>
      </c>
      <c r="I255" s="263">
        <f t="shared" si="23"/>
        <v>0</v>
      </c>
      <c r="J255" s="263">
        <f>J56</f>
        <v>0</v>
      </c>
    </row>
    <row r="256" spans="1:10" ht="16.5" customHeight="1">
      <c r="A256" s="259" t="s">
        <v>502</v>
      </c>
      <c r="B256" s="260" t="s">
        <v>503</v>
      </c>
      <c r="C256" s="263"/>
      <c r="D256" s="263"/>
      <c r="E256" s="263"/>
      <c r="F256" s="263"/>
      <c r="G256" s="263"/>
      <c r="H256" s="263"/>
      <c r="I256" s="263"/>
      <c r="J256" s="263"/>
    </row>
    <row r="257" spans="1:10" ht="20.25" customHeight="1">
      <c r="A257" s="254" t="s">
        <v>512</v>
      </c>
      <c r="B257" s="274" t="s">
        <v>513</v>
      </c>
      <c r="C257" s="263">
        <f t="shared" ref="C257:J259" si="24">C258</f>
        <v>0</v>
      </c>
      <c r="D257" s="263">
        <f t="shared" si="24"/>
        <v>0</v>
      </c>
      <c r="E257" s="263">
        <f t="shared" si="24"/>
        <v>0</v>
      </c>
      <c r="F257" s="263">
        <f t="shared" si="24"/>
        <v>0</v>
      </c>
      <c r="G257" s="263">
        <f t="shared" si="24"/>
        <v>0</v>
      </c>
      <c r="H257" s="263">
        <f t="shared" si="24"/>
        <v>0</v>
      </c>
      <c r="I257" s="263">
        <f t="shared" si="24"/>
        <v>0</v>
      </c>
      <c r="J257" s="263">
        <f t="shared" si="24"/>
        <v>0</v>
      </c>
    </row>
    <row r="258" spans="1:10" ht="27.75" customHeight="1">
      <c r="A258" s="254" t="s">
        <v>755</v>
      </c>
      <c r="B258" s="274" t="s">
        <v>515</v>
      </c>
      <c r="C258" s="263">
        <f t="shared" si="24"/>
        <v>0</v>
      </c>
      <c r="D258" s="263">
        <f t="shared" si="24"/>
        <v>0</v>
      </c>
      <c r="E258" s="263">
        <f t="shared" si="24"/>
        <v>0</v>
      </c>
      <c r="F258" s="263">
        <f t="shared" si="24"/>
        <v>0</v>
      </c>
      <c r="G258" s="263">
        <f t="shared" si="24"/>
        <v>0</v>
      </c>
      <c r="H258" s="263">
        <f t="shared" si="24"/>
        <v>0</v>
      </c>
      <c r="I258" s="263">
        <f t="shared" si="24"/>
        <v>0</v>
      </c>
      <c r="J258" s="263">
        <f t="shared" si="24"/>
        <v>0</v>
      </c>
    </row>
    <row r="259" spans="1:10" ht="28.5" customHeight="1">
      <c r="A259" s="259" t="s">
        <v>756</v>
      </c>
      <c r="B259" s="268" t="s">
        <v>517</v>
      </c>
      <c r="C259" s="263">
        <f t="shared" si="24"/>
        <v>0</v>
      </c>
      <c r="D259" s="263">
        <f t="shared" si="24"/>
        <v>0</v>
      </c>
      <c r="E259" s="263">
        <f t="shared" si="24"/>
        <v>0</v>
      </c>
      <c r="F259" s="263">
        <f t="shared" si="24"/>
        <v>0</v>
      </c>
      <c r="G259" s="263">
        <f t="shared" si="24"/>
        <v>0</v>
      </c>
      <c r="H259" s="263">
        <f t="shared" si="24"/>
        <v>0</v>
      </c>
      <c r="I259" s="263">
        <f t="shared" si="24"/>
        <v>0</v>
      </c>
      <c r="J259" s="263">
        <f>J260</f>
        <v>0</v>
      </c>
    </row>
    <row r="260" spans="1:10" ht="26.25" customHeight="1">
      <c r="A260" s="259" t="s">
        <v>757</v>
      </c>
      <c r="B260" s="268" t="s">
        <v>519</v>
      </c>
      <c r="C260" s="263">
        <v>0</v>
      </c>
      <c r="D260" s="263">
        <f t="shared" ref="D260:J260" si="25">D66</f>
        <v>0</v>
      </c>
      <c r="E260" s="263">
        <f t="shared" si="25"/>
        <v>0</v>
      </c>
      <c r="F260" s="263">
        <f t="shared" si="25"/>
        <v>0</v>
      </c>
      <c r="G260" s="263">
        <f t="shared" si="25"/>
        <v>0</v>
      </c>
      <c r="H260" s="263">
        <f t="shared" si="25"/>
        <v>0</v>
      </c>
      <c r="I260" s="263">
        <f t="shared" si="25"/>
        <v>0</v>
      </c>
      <c r="J260" s="263">
        <f t="shared" si="25"/>
        <v>0</v>
      </c>
    </row>
    <row r="261" spans="1:10" ht="22.5" customHeight="1">
      <c r="A261" s="275" t="s">
        <v>758</v>
      </c>
      <c r="B261" s="274" t="s">
        <v>525</v>
      </c>
      <c r="C261" s="263"/>
      <c r="D261" s="289"/>
      <c r="E261" s="257"/>
      <c r="F261" s="289"/>
      <c r="G261" s="289"/>
      <c r="H261" s="289">
        <v>0</v>
      </c>
      <c r="I261" s="289"/>
      <c r="J261" s="257"/>
    </row>
    <row r="262" spans="1:10" ht="28.5" customHeight="1">
      <c r="A262" s="277" t="s">
        <v>526</v>
      </c>
      <c r="B262" s="268" t="s">
        <v>527</v>
      </c>
      <c r="C262" s="263"/>
      <c r="D262" s="263"/>
      <c r="E262" s="263"/>
      <c r="F262" s="263"/>
      <c r="G262" s="263"/>
      <c r="H262" s="263"/>
      <c r="I262" s="263"/>
      <c r="J262" s="263"/>
    </row>
    <row r="263" spans="1:10" ht="21.75" customHeight="1">
      <c r="A263" s="277" t="s">
        <v>528</v>
      </c>
      <c r="B263" s="268" t="s">
        <v>529</v>
      </c>
      <c r="C263" s="263"/>
      <c r="D263" s="263"/>
      <c r="E263" s="263"/>
      <c r="F263" s="263"/>
      <c r="G263" s="263"/>
      <c r="H263" s="263"/>
      <c r="I263" s="263"/>
      <c r="J263" s="263"/>
    </row>
    <row r="264" spans="1:10" ht="18.75" customHeight="1">
      <c r="A264" s="275" t="s">
        <v>759</v>
      </c>
      <c r="B264" s="278" t="s">
        <v>531</v>
      </c>
      <c r="C264" s="263">
        <f>C265</f>
        <v>17500000</v>
      </c>
      <c r="D264" s="263">
        <f>D265</f>
        <v>2955994</v>
      </c>
      <c r="E264" s="263">
        <f t="shared" ref="E264:J264" si="26">E265</f>
        <v>2955994</v>
      </c>
      <c r="F264" s="263">
        <f t="shared" si="26"/>
        <v>0</v>
      </c>
      <c r="G264" s="263">
        <f t="shared" si="26"/>
        <v>2955994</v>
      </c>
      <c r="H264" s="263">
        <f t="shared" si="26"/>
        <v>2955994</v>
      </c>
      <c r="I264" s="263">
        <f t="shared" si="26"/>
        <v>0</v>
      </c>
      <c r="J264" s="263">
        <f t="shared" si="26"/>
        <v>0</v>
      </c>
    </row>
    <row r="265" spans="1:10" ht="30" customHeight="1">
      <c r="A265" s="275" t="s">
        <v>532</v>
      </c>
      <c r="B265" s="278" t="s">
        <v>533</v>
      </c>
      <c r="C265" s="263">
        <f t="shared" ref="C265:J265" si="27">C269</f>
        <v>17500000</v>
      </c>
      <c r="D265" s="263">
        <f t="shared" si="27"/>
        <v>2955994</v>
      </c>
      <c r="E265" s="263">
        <f t="shared" si="27"/>
        <v>2955994</v>
      </c>
      <c r="F265" s="263">
        <f t="shared" si="27"/>
        <v>0</v>
      </c>
      <c r="G265" s="263">
        <f t="shared" si="27"/>
        <v>2955994</v>
      </c>
      <c r="H265" s="263">
        <f t="shared" si="27"/>
        <v>2955994</v>
      </c>
      <c r="I265" s="263">
        <f t="shared" si="27"/>
        <v>0</v>
      </c>
      <c r="J265" s="263">
        <f t="shared" si="27"/>
        <v>0</v>
      </c>
    </row>
    <row r="266" spans="1:10" ht="27" customHeight="1">
      <c r="A266" s="275" t="s">
        <v>760</v>
      </c>
      <c r="B266" s="274" t="s">
        <v>535</v>
      </c>
      <c r="C266" s="263">
        <v>0</v>
      </c>
      <c r="D266" s="289"/>
      <c r="E266" s="257"/>
      <c r="F266" s="289"/>
      <c r="G266" s="289"/>
      <c r="H266" s="289">
        <v>0</v>
      </c>
      <c r="I266" s="289"/>
      <c r="J266" s="257"/>
    </row>
    <row r="267" spans="1:10" ht="19.5" customHeight="1">
      <c r="A267" s="275" t="s">
        <v>536</v>
      </c>
      <c r="B267" s="268" t="s">
        <v>537</v>
      </c>
      <c r="C267" s="263">
        <v>0</v>
      </c>
      <c r="D267" s="263"/>
      <c r="E267" s="263"/>
      <c r="F267" s="263"/>
      <c r="G267" s="263"/>
      <c r="H267" s="263"/>
      <c r="I267" s="263"/>
      <c r="J267" s="263"/>
    </row>
    <row r="268" spans="1:10" ht="39" customHeight="1">
      <c r="A268" s="277" t="s">
        <v>761</v>
      </c>
      <c r="B268" s="260" t="s">
        <v>541</v>
      </c>
      <c r="C268" s="263">
        <v>0</v>
      </c>
      <c r="D268" s="263"/>
      <c r="E268" s="263"/>
      <c r="F268" s="263"/>
      <c r="G268" s="263"/>
      <c r="H268" s="263"/>
      <c r="I268" s="263"/>
      <c r="J268" s="263"/>
    </row>
    <row r="269" spans="1:10" ht="31.5" customHeight="1">
      <c r="A269" s="254" t="s">
        <v>762</v>
      </c>
      <c r="B269" s="274" t="s">
        <v>547</v>
      </c>
      <c r="C269" s="263">
        <f t="shared" ref="C269:H269" si="28">C273+C271</f>
        <v>17500000</v>
      </c>
      <c r="D269" s="263">
        <f t="shared" si="28"/>
        <v>2955994</v>
      </c>
      <c r="E269" s="263">
        <f t="shared" si="28"/>
        <v>2955994</v>
      </c>
      <c r="F269" s="263">
        <f t="shared" si="28"/>
        <v>0</v>
      </c>
      <c r="G269" s="263">
        <f t="shared" si="28"/>
        <v>2955994</v>
      </c>
      <c r="H269" s="263">
        <f t="shared" si="28"/>
        <v>2955994</v>
      </c>
      <c r="I269" s="263">
        <f>I273</f>
        <v>0</v>
      </c>
      <c r="J269" s="263">
        <f>J273</f>
        <v>0</v>
      </c>
    </row>
    <row r="270" spans="1:10" ht="17.25" customHeight="1">
      <c r="A270" s="273" t="s">
        <v>548</v>
      </c>
      <c r="B270" s="268" t="s">
        <v>549</v>
      </c>
      <c r="C270" s="263" t="s">
        <v>763</v>
      </c>
      <c r="D270" s="263"/>
      <c r="E270" s="263"/>
      <c r="F270" s="263"/>
      <c r="G270" s="263"/>
      <c r="H270" s="263"/>
      <c r="I270" s="263"/>
      <c r="J270" s="263"/>
    </row>
    <row r="271" spans="1:10" ht="27" customHeight="1">
      <c r="A271" s="259" t="s">
        <v>550</v>
      </c>
      <c r="B271" s="268" t="s">
        <v>551</v>
      </c>
      <c r="C271" s="263">
        <f>C82</f>
        <v>1000000</v>
      </c>
      <c r="D271" s="263">
        <f t="shared" ref="D271:J271" si="29">D82</f>
        <v>0</v>
      </c>
      <c r="E271" s="263">
        <f t="shared" si="29"/>
        <v>0</v>
      </c>
      <c r="F271" s="263">
        <f t="shared" si="29"/>
        <v>0</v>
      </c>
      <c r="G271" s="263">
        <f t="shared" si="29"/>
        <v>0</v>
      </c>
      <c r="H271" s="263">
        <f t="shared" si="29"/>
        <v>0</v>
      </c>
      <c r="I271" s="263">
        <f t="shared" si="29"/>
        <v>0</v>
      </c>
      <c r="J271" s="263">
        <f t="shared" si="29"/>
        <v>0</v>
      </c>
    </row>
    <row r="272" spans="1:10" ht="26.25" customHeight="1">
      <c r="A272" s="259" t="s">
        <v>554</v>
      </c>
      <c r="B272" s="268" t="s">
        <v>555</v>
      </c>
      <c r="C272" s="263"/>
      <c r="D272" s="263"/>
      <c r="E272" s="263"/>
      <c r="F272" s="263"/>
      <c r="G272" s="263"/>
      <c r="H272" s="263"/>
      <c r="I272" s="263"/>
      <c r="J272" s="263"/>
    </row>
    <row r="273" spans="1:10" ht="32.25" customHeight="1">
      <c r="A273" s="281" t="s">
        <v>576</v>
      </c>
      <c r="B273" s="268" t="s">
        <v>577</v>
      </c>
      <c r="C273" s="263">
        <f t="shared" ref="C273:J273" si="30">C95</f>
        <v>16500000</v>
      </c>
      <c r="D273" s="263">
        <f t="shared" si="30"/>
        <v>2955994</v>
      </c>
      <c r="E273" s="263">
        <f t="shared" si="30"/>
        <v>2955994</v>
      </c>
      <c r="F273" s="263">
        <f t="shared" si="30"/>
        <v>0</v>
      </c>
      <c r="G273" s="263">
        <f t="shared" si="30"/>
        <v>2955994</v>
      </c>
      <c r="H273" s="263">
        <f t="shared" si="30"/>
        <v>2955994</v>
      </c>
      <c r="I273" s="263">
        <f t="shared" si="30"/>
        <v>0</v>
      </c>
      <c r="J273" s="263">
        <f t="shared" si="30"/>
        <v>0</v>
      </c>
    </row>
    <row r="274" spans="1:10" ht="42.75" customHeight="1">
      <c r="A274" s="326" t="s">
        <v>764</v>
      </c>
      <c r="B274" s="278" t="s">
        <v>405</v>
      </c>
      <c r="C274" s="263">
        <f>C292+C376+C283+C287+C275</f>
        <v>1375000</v>
      </c>
      <c r="D274" s="263">
        <f t="shared" ref="D274:J274" si="31">D292+D376+D283+D287+D275</f>
        <v>0</v>
      </c>
      <c r="E274" s="263">
        <f t="shared" si="31"/>
        <v>0</v>
      </c>
      <c r="F274" s="263">
        <f t="shared" si="31"/>
        <v>0</v>
      </c>
      <c r="G274" s="263">
        <f t="shared" si="31"/>
        <v>0</v>
      </c>
      <c r="H274" s="263">
        <f t="shared" si="31"/>
        <v>0</v>
      </c>
      <c r="I274" s="263">
        <f t="shared" si="31"/>
        <v>0</v>
      </c>
      <c r="J274" s="263">
        <f t="shared" si="31"/>
        <v>0</v>
      </c>
    </row>
    <row r="275" spans="1:10" ht="20.25" customHeight="1">
      <c r="A275" s="321" t="s">
        <v>765</v>
      </c>
      <c r="B275" s="278" t="s">
        <v>407</v>
      </c>
      <c r="C275" s="263">
        <f>C276</f>
        <v>0</v>
      </c>
      <c r="D275" s="263">
        <f t="shared" ref="D275:H276" si="32">D276</f>
        <v>0</v>
      </c>
      <c r="E275" s="263">
        <f t="shared" si="32"/>
        <v>0</v>
      </c>
      <c r="F275" s="263">
        <f t="shared" si="32"/>
        <v>0</v>
      </c>
      <c r="G275" s="263">
        <f t="shared" si="32"/>
        <v>0</v>
      </c>
      <c r="H275" s="263">
        <f t="shared" si="32"/>
        <v>0</v>
      </c>
      <c r="I275" s="263">
        <f>I276</f>
        <v>0</v>
      </c>
      <c r="J275" s="263">
        <f>J276</f>
        <v>0</v>
      </c>
    </row>
    <row r="276" spans="1:10" ht="17.25" customHeight="1">
      <c r="A276" s="322" t="s">
        <v>766</v>
      </c>
      <c r="B276" s="278" t="s">
        <v>419</v>
      </c>
      <c r="C276" s="263">
        <f>C277</f>
        <v>0</v>
      </c>
      <c r="D276" s="263">
        <f t="shared" si="32"/>
        <v>0</v>
      </c>
      <c r="E276" s="263">
        <f t="shared" si="32"/>
        <v>0</v>
      </c>
      <c r="F276" s="263">
        <f t="shared" si="32"/>
        <v>0</v>
      </c>
      <c r="G276" s="263">
        <f t="shared" si="32"/>
        <v>0</v>
      </c>
      <c r="H276" s="263">
        <f t="shared" si="32"/>
        <v>0</v>
      </c>
      <c r="I276" s="263">
        <f>I277</f>
        <v>0</v>
      </c>
      <c r="J276" s="263">
        <f>J277</f>
        <v>0</v>
      </c>
    </row>
    <row r="277" spans="1:10" ht="32.25" customHeight="1">
      <c r="A277" s="322" t="s">
        <v>767</v>
      </c>
      <c r="B277" s="278" t="s">
        <v>443</v>
      </c>
      <c r="C277" s="263">
        <f>C281</f>
        <v>0</v>
      </c>
      <c r="D277" s="263">
        <f t="shared" ref="D277:J277" si="33">D281</f>
        <v>0</v>
      </c>
      <c r="E277" s="263">
        <f t="shared" si="33"/>
        <v>0</v>
      </c>
      <c r="F277" s="263">
        <f t="shared" si="33"/>
        <v>0</v>
      </c>
      <c r="G277" s="263">
        <f t="shared" si="33"/>
        <v>0</v>
      </c>
      <c r="H277" s="263">
        <f t="shared" si="33"/>
        <v>0</v>
      </c>
      <c r="I277" s="263">
        <f t="shared" si="33"/>
        <v>0</v>
      </c>
      <c r="J277" s="263">
        <f t="shared" si="33"/>
        <v>0</v>
      </c>
    </row>
    <row r="278" spans="1:10" ht="19.5" customHeight="1">
      <c r="A278" s="254" t="s">
        <v>768</v>
      </c>
      <c r="B278" s="260" t="s">
        <v>483</v>
      </c>
      <c r="C278" s="263"/>
      <c r="D278" s="263"/>
      <c r="E278" s="263"/>
      <c r="F278" s="263"/>
      <c r="G278" s="263"/>
      <c r="H278" s="263"/>
      <c r="I278" s="263"/>
      <c r="J278" s="263"/>
    </row>
    <row r="279" spans="1:10" ht="28.5" customHeight="1">
      <c r="A279" s="259" t="s">
        <v>769</v>
      </c>
      <c r="B279" s="270" t="s">
        <v>487</v>
      </c>
      <c r="C279" s="263"/>
      <c r="D279" s="263"/>
      <c r="E279" s="263"/>
      <c r="F279" s="263"/>
      <c r="G279" s="263"/>
      <c r="H279" s="263"/>
      <c r="I279" s="263"/>
      <c r="J279" s="263"/>
    </row>
    <row r="280" spans="1:10" ht="31.5" customHeight="1">
      <c r="A280" s="259" t="s">
        <v>488</v>
      </c>
      <c r="B280" s="270" t="s">
        <v>489</v>
      </c>
      <c r="C280" s="263"/>
      <c r="D280" s="263"/>
      <c r="E280" s="263"/>
      <c r="F280" s="263"/>
      <c r="G280" s="263"/>
      <c r="H280" s="263"/>
      <c r="I280" s="263"/>
      <c r="J280" s="263"/>
    </row>
    <row r="281" spans="1:10" ht="26.25" customHeight="1">
      <c r="A281" s="322" t="s">
        <v>770</v>
      </c>
      <c r="B281" s="327" t="s">
        <v>495</v>
      </c>
      <c r="C281" s="263">
        <f>C282</f>
        <v>0</v>
      </c>
      <c r="D281" s="263">
        <f t="shared" ref="D281:J281" si="34">D282</f>
        <v>0</v>
      </c>
      <c r="E281" s="263">
        <f t="shared" si="34"/>
        <v>0</v>
      </c>
      <c r="F281" s="263">
        <f t="shared" si="34"/>
        <v>0</v>
      </c>
      <c r="G281" s="263">
        <f t="shared" si="34"/>
        <v>0</v>
      </c>
      <c r="H281" s="263">
        <f t="shared" si="34"/>
        <v>0</v>
      </c>
      <c r="I281" s="263">
        <f t="shared" si="34"/>
        <v>0</v>
      </c>
      <c r="J281" s="263">
        <f t="shared" si="34"/>
        <v>0</v>
      </c>
    </row>
    <row r="282" spans="1:10" ht="18.75" customHeight="1">
      <c r="A282" s="322" t="s">
        <v>771</v>
      </c>
      <c r="B282" s="327" t="s">
        <v>501</v>
      </c>
      <c r="C282" s="263">
        <f>C57</f>
        <v>0</v>
      </c>
      <c r="D282" s="263">
        <f t="shared" ref="D282:J282" si="35">D57</f>
        <v>0</v>
      </c>
      <c r="E282" s="263">
        <f t="shared" si="35"/>
        <v>0</v>
      </c>
      <c r="F282" s="263">
        <f t="shared" si="35"/>
        <v>0</v>
      </c>
      <c r="G282" s="263">
        <f t="shared" si="35"/>
        <v>0</v>
      </c>
      <c r="H282" s="263">
        <f t="shared" si="35"/>
        <v>0</v>
      </c>
      <c r="I282" s="263">
        <f t="shared" si="35"/>
        <v>0</v>
      </c>
      <c r="J282" s="263">
        <f t="shared" si="35"/>
        <v>0</v>
      </c>
    </row>
    <row r="283" spans="1:10" ht="19.7" customHeight="1">
      <c r="A283" s="254" t="s">
        <v>504</v>
      </c>
      <c r="B283" s="255" t="s">
        <v>505</v>
      </c>
      <c r="C283" s="263"/>
      <c r="D283" s="263">
        <f t="shared" ref="D283:J284" si="36">D284</f>
        <v>0</v>
      </c>
      <c r="E283" s="263">
        <f t="shared" si="36"/>
        <v>0</v>
      </c>
      <c r="F283" s="263">
        <f t="shared" si="36"/>
        <v>0</v>
      </c>
      <c r="G283" s="263">
        <f t="shared" si="36"/>
        <v>0</v>
      </c>
      <c r="H283" s="263">
        <f t="shared" si="36"/>
        <v>0</v>
      </c>
      <c r="I283" s="263">
        <f t="shared" si="36"/>
        <v>0</v>
      </c>
      <c r="J283" s="263">
        <f t="shared" si="36"/>
        <v>0</v>
      </c>
    </row>
    <row r="284" spans="1:10" ht="27" customHeight="1">
      <c r="A284" s="254" t="s">
        <v>772</v>
      </c>
      <c r="B284" s="251" t="s">
        <v>507</v>
      </c>
      <c r="C284" s="263"/>
      <c r="D284" s="263">
        <f t="shared" si="36"/>
        <v>0</v>
      </c>
      <c r="E284" s="263">
        <f t="shared" si="36"/>
        <v>0</v>
      </c>
      <c r="F284" s="263">
        <f t="shared" si="36"/>
        <v>0</v>
      </c>
      <c r="G284" s="263">
        <f t="shared" si="36"/>
        <v>0</v>
      </c>
      <c r="H284" s="263">
        <f t="shared" si="36"/>
        <v>0</v>
      </c>
      <c r="I284" s="263">
        <f t="shared" si="36"/>
        <v>0</v>
      </c>
      <c r="J284" s="263">
        <f t="shared" si="36"/>
        <v>0</v>
      </c>
    </row>
    <row r="285" spans="1:10" ht="24" customHeight="1">
      <c r="A285" s="259" t="s">
        <v>508</v>
      </c>
      <c r="B285" s="260" t="s">
        <v>509</v>
      </c>
      <c r="C285" s="263"/>
      <c r="D285" s="263">
        <f t="shared" ref="D285:J285" si="37">D61</f>
        <v>0</v>
      </c>
      <c r="E285" s="263">
        <f t="shared" si="37"/>
        <v>0</v>
      </c>
      <c r="F285" s="263">
        <f t="shared" si="37"/>
        <v>0</v>
      </c>
      <c r="G285" s="263">
        <f t="shared" si="37"/>
        <v>0</v>
      </c>
      <c r="H285" s="263">
        <f t="shared" si="37"/>
        <v>0</v>
      </c>
      <c r="I285" s="263">
        <f t="shared" si="37"/>
        <v>0</v>
      </c>
      <c r="J285" s="263">
        <f t="shared" si="37"/>
        <v>0</v>
      </c>
    </row>
    <row r="286" spans="1:10" ht="15.75" customHeight="1">
      <c r="A286" s="259" t="s">
        <v>510</v>
      </c>
      <c r="B286" s="268" t="s">
        <v>511</v>
      </c>
      <c r="C286" s="263"/>
      <c r="D286" s="263"/>
      <c r="E286" s="263"/>
      <c r="F286" s="263"/>
      <c r="G286" s="263"/>
      <c r="H286" s="263"/>
      <c r="I286" s="263"/>
      <c r="J286" s="263"/>
    </row>
    <row r="287" spans="1:10" ht="19.5" customHeight="1">
      <c r="A287" s="254" t="s">
        <v>773</v>
      </c>
      <c r="B287" s="274" t="s">
        <v>513</v>
      </c>
      <c r="C287" s="263"/>
      <c r="D287" s="263">
        <f t="shared" ref="D287:J289" si="38">D288</f>
        <v>0</v>
      </c>
      <c r="E287" s="263">
        <f t="shared" si="38"/>
        <v>0</v>
      </c>
      <c r="F287" s="263">
        <f t="shared" si="38"/>
        <v>0</v>
      </c>
      <c r="G287" s="263">
        <f t="shared" si="38"/>
        <v>0</v>
      </c>
      <c r="H287" s="263">
        <f t="shared" si="38"/>
        <v>0</v>
      </c>
      <c r="I287" s="263">
        <f t="shared" si="38"/>
        <v>0</v>
      </c>
      <c r="J287" s="263">
        <f t="shared" si="38"/>
        <v>0</v>
      </c>
    </row>
    <row r="288" spans="1:10" ht="28.5" customHeight="1">
      <c r="A288" s="254" t="s">
        <v>774</v>
      </c>
      <c r="B288" s="274" t="s">
        <v>515</v>
      </c>
      <c r="C288" s="263"/>
      <c r="D288" s="263">
        <f t="shared" si="38"/>
        <v>0</v>
      </c>
      <c r="E288" s="263">
        <f t="shared" si="38"/>
        <v>0</v>
      </c>
      <c r="F288" s="263">
        <f t="shared" si="38"/>
        <v>0</v>
      </c>
      <c r="G288" s="263">
        <f t="shared" si="38"/>
        <v>0</v>
      </c>
      <c r="H288" s="263">
        <f t="shared" si="38"/>
        <v>0</v>
      </c>
      <c r="I288" s="263">
        <f t="shared" si="38"/>
        <v>0</v>
      </c>
      <c r="J288" s="263">
        <f t="shared" si="38"/>
        <v>0</v>
      </c>
    </row>
    <row r="289" spans="1:10" ht="28.5" customHeight="1">
      <c r="A289" s="259" t="s">
        <v>775</v>
      </c>
      <c r="B289" s="268" t="s">
        <v>517</v>
      </c>
      <c r="C289" s="263"/>
      <c r="D289" s="263">
        <f t="shared" si="38"/>
        <v>0</v>
      </c>
      <c r="E289" s="263">
        <f t="shared" si="38"/>
        <v>0</v>
      </c>
      <c r="F289" s="263">
        <f t="shared" si="38"/>
        <v>0</v>
      </c>
      <c r="G289" s="263">
        <f t="shared" si="38"/>
        <v>0</v>
      </c>
      <c r="H289" s="263">
        <f t="shared" si="38"/>
        <v>0</v>
      </c>
      <c r="I289" s="263">
        <f t="shared" si="38"/>
        <v>0</v>
      </c>
      <c r="J289" s="263">
        <f t="shared" si="38"/>
        <v>0</v>
      </c>
    </row>
    <row r="290" spans="1:10" ht="28.5" customHeight="1">
      <c r="A290" s="259" t="s">
        <v>776</v>
      </c>
      <c r="B290" s="268" t="s">
        <v>521</v>
      </c>
      <c r="C290" s="263"/>
      <c r="D290" s="263">
        <f t="shared" ref="D290:J290" si="39">D67</f>
        <v>0</v>
      </c>
      <c r="E290" s="263">
        <f t="shared" si="39"/>
        <v>0</v>
      </c>
      <c r="F290" s="263">
        <f t="shared" si="39"/>
        <v>0</v>
      </c>
      <c r="G290" s="263">
        <f t="shared" si="39"/>
        <v>0</v>
      </c>
      <c r="H290" s="263">
        <f t="shared" si="39"/>
        <v>0</v>
      </c>
      <c r="I290" s="263">
        <f t="shared" si="39"/>
        <v>0</v>
      </c>
      <c r="J290" s="263">
        <f t="shared" si="39"/>
        <v>0</v>
      </c>
    </row>
    <row r="291" spans="1:10" ht="27.75" customHeight="1">
      <c r="A291" s="259" t="s">
        <v>522</v>
      </c>
      <c r="B291" s="268" t="s">
        <v>523</v>
      </c>
      <c r="C291" s="263"/>
      <c r="D291" s="263"/>
      <c r="E291" s="263"/>
      <c r="F291" s="263"/>
      <c r="G291" s="263"/>
      <c r="H291" s="263"/>
      <c r="I291" s="263"/>
      <c r="J291" s="263"/>
    </row>
    <row r="292" spans="1:10" ht="17.25" customHeight="1">
      <c r="A292" s="275" t="s">
        <v>759</v>
      </c>
      <c r="B292" s="278" t="s">
        <v>531</v>
      </c>
      <c r="C292" s="289">
        <f>C293</f>
        <v>1375000</v>
      </c>
      <c r="D292" s="289">
        <f>D293</f>
        <v>0</v>
      </c>
      <c r="E292" s="289">
        <f t="shared" ref="E292:J292" si="40">E293</f>
        <v>0</v>
      </c>
      <c r="F292" s="289">
        <f t="shared" si="40"/>
        <v>0</v>
      </c>
      <c r="G292" s="289">
        <f t="shared" si="40"/>
        <v>0</v>
      </c>
      <c r="H292" s="289">
        <f t="shared" si="40"/>
        <v>0</v>
      </c>
      <c r="I292" s="289">
        <f t="shared" si="40"/>
        <v>0</v>
      </c>
      <c r="J292" s="289">
        <f t="shared" si="40"/>
        <v>0</v>
      </c>
    </row>
    <row r="293" spans="1:10" ht="27" customHeight="1">
      <c r="A293" s="275" t="s">
        <v>777</v>
      </c>
      <c r="B293" s="278" t="s">
        <v>533</v>
      </c>
      <c r="C293" s="289">
        <f t="shared" ref="C293:J293" si="41">C298</f>
        <v>1375000</v>
      </c>
      <c r="D293" s="289">
        <f t="shared" si="41"/>
        <v>0</v>
      </c>
      <c r="E293" s="289">
        <f t="shared" si="41"/>
        <v>0</v>
      </c>
      <c r="F293" s="289">
        <f t="shared" si="41"/>
        <v>0</v>
      </c>
      <c r="G293" s="289">
        <f t="shared" si="41"/>
        <v>0</v>
      </c>
      <c r="H293" s="289">
        <f t="shared" si="41"/>
        <v>0</v>
      </c>
      <c r="I293" s="289">
        <f t="shared" si="41"/>
        <v>0</v>
      </c>
      <c r="J293" s="289">
        <f t="shared" si="41"/>
        <v>0</v>
      </c>
    </row>
    <row r="294" spans="1:10" ht="28.5" customHeight="1">
      <c r="A294" s="275" t="s">
        <v>778</v>
      </c>
      <c r="B294" s="274" t="s">
        <v>535</v>
      </c>
      <c r="C294" s="263"/>
      <c r="D294" s="289"/>
      <c r="E294" s="257"/>
      <c r="F294" s="289"/>
      <c r="G294" s="289"/>
      <c r="H294" s="289"/>
      <c r="I294" s="289"/>
      <c r="J294" s="257"/>
    </row>
    <row r="295" spans="1:10" ht="39" customHeight="1">
      <c r="A295" s="277" t="s">
        <v>538</v>
      </c>
      <c r="B295" s="268" t="s">
        <v>539</v>
      </c>
      <c r="C295" s="263"/>
      <c r="D295" s="263"/>
      <c r="E295" s="263"/>
      <c r="F295" s="263"/>
      <c r="G295" s="263"/>
      <c r="H295" s="263"/>
      <c r="I295" s="263"/>
      <c r="J295" s="263"/>
    </row>
    <row r="296" spans="1:10" ht="26.25" customHeight="1">
      <c r="A296" s="277" t="s">
        <v>542</v>
      </c>
      <c r="B296" s="268" t="s">
        <v>543</v>
      </c>
      <c r="C296" s="263"/>
      <c r="D296" s="263"/>
      <c r="E296" s="263"/>
      <c r="F296" s="263"/>
      <c r="G296" s="263"/>
      <c r="H296" s="263"/>
      <c r="I296" s="263"/>
      <c r="J296" s="263"/>
    </row>
    <row r="297" spans="1:10" ht="65.25" customHeight="1">
      <c r="A297" s="277" t="s">
        <v>544</v>
      </c>
      <c r="B297" s="268" t="s">
        <v>545</v>
      </c>
      <c r="C297" s="263"/>
      <c r="D297" s="263"/>
      <c r="E297" s="263"/>
      <c r="F297" s="263"/>
      <c r="G297" s="263"/>
      <c r="H297" s="263"/>
      <c r="I297" s="263"/>
      <c r="J297" s="263"/>
    </row>
    <row r="298" spans="1:10" ht="36.75" customHeight="1">
      <c r="A298" s="254" t="s">
        <v>779</v>
      </c>
      <c r="B298" s="274" t="s">
        <v>547</v>
      </c>
      <c r="C298" s="289">
        <f>C299</f>
        <v>1375000</v>
      </c>
      <c r="D298" s="289">
        <f>D299</f>
        <v>0</v>
      </c>
      <c r="E298" s="289">
        <f t="shared" ref="E298:J298" si="42">E299</f>
        <v>0</v>
      </c>
      <c r="F298" s="289">
        <f t="shared" si="42"/>
        <v>0</v>
      </c>
      <c r="G298" s="289">
        <f t="shared" si="42"/>
        <v>0</v>
      </c>
      <c r="H298" s="289">
        <f t="shared" si="42"/>
        <v>0</v>
      </c>
      <c r="I298" s="289">
        <f t="shared" si="42"/>
        <v>0</v>
      </c>
      <c r="J298" s="289">
        <f t="shared" si="42"/>
        <v>0</v>
      </c>
    </row>
    <row r="299" spans="1:10" ht="27" customHeight="1">
      <c r="A299" s="259" t="s">
        <v>552</v>
      </c>
      <c r="B299" s="268" t="s">
        <v>553</v>
      </c>
      <c r="C299" s="263">
        <f>C83</f>
        <v>1375000</v>
      </c>
      <c r="D299" s="263">
        <f t="shared" ref="D299:J299" si="43">D83</f>
        <v>0</v>
      </c>
      <c r="E299" s="263">
        <f t="shared" si="43"/>
        <v>0</v>
      </c>
      <c r="F299" s="263">
        <f t="shared" si="43"/>
        <v>0</v>
      </c>
      <c r="G299" s="263">
        <f t="shared" si="43"/>
        <v>0</v>
      </c>
      <c r="H299" s="263">
        <f t="shared" si="43"/>
        <v>0</v>
      </c>
      <c r="I299" s="263">
        <f t="shared" si="43"/>
        <v>0</v>
      </c>
      <c r="J299" s="263">
        <f t="shared" si="43"/>
        <v>0</v>
      </c>
    </row>
    <row r="300" spans="1:10" ht="36.75" customHeight="1">
      <c r="A300" s="259" t="s">
        <v>780</v>
      </c>
      <c r="B300" s="268" t="s">
        <v>557</v>
      </c>
      <c r="C300" s="263"/>
      <c r="D300" s="263"/>
      <c r="E300" s="263"/>
      <c r="F300" s="263"/>
      <c r="G300" s="263"/>
      <c r="H300" s="263"/>
      <c r="I300" s="263"/>
      <c r="J300" s="263"/>
    </row>
    <row r="301" spans="1:10" ht="39.75" customHeight="1">
      <c r="A301" s="259" t="s">
        <v>558</v>
      </c>
      <c r="B301" s="268" t="s">
        <v>559</v>
      </c>
      <c r="C301" s="263"/>
      <c r="D301" s="263"/>
      <c r="E301" s="263"/>
      <c r="F301" s="263"/>
      <c r="G301" s="263"/>
      <c r="H301" s="263"/>
      <c r="I301" s="263"/>
      <c r="J301" s="263"/>
    </row>
    <row r="302" spans="1:10" ht="29.25" customHeight="1">
      <c r="A302" s="259" t="s">
        <v>560</v>
      </c>
      <c r="B302" s="268" t="s">
        <v>561</v>
      </c>
      <c r="C302" s="263"/>
      <c r="D302" s="263"/>
      <c r="E302" s="263"/>
      <c r="F302" s="263"/>
      <c r="G302" s="263"/>
      <c r="H302" s="263"/>
      <c r="I302" s="263"/>
      <c r="J302" s="263"/>
    </row>
    <row r="303" spans="1:10" ht="24.75" customHeight="1">
      <c r="A303" s="259" t="s">
        <v>562</v>
      </c>
      <c r="B303" s="268" t="s">
        <v>563</v>
      </c>
      <c r="C303" s="263"/>
      <c r="D303" s="263"/>
      <c r="E303" s="263"/>
      <c r="F303" s="263"/>
      <c r="G303" s="263"/>
      <c r="H303" s="263"/>
      <c r="I303" s="263"/>
      <c r="J303" s="263"/>
    </row>
    <row r="304" spans="1:10" ht="39.75" customHeight="1">
      <c r="A304" s="259" t="s">
        <v>564</v>
      </c>
      <c r="B304" s="268" t="s">
        <v>565</v>
      </c>
      <c r="C304" s="263"/>
      <c r="D304" s="263"/>
      <c r="E304" s="263"/>
      <c r="F304" s="263"/>
      <c r="G304" s="263"/>
      <c r="H304" s="263"/>
      <c r="I304" s="263"/>
      <c r="J304" s="263"/>
    </row>
    <row r="305" spans="1:10" ht="41.25" customHeight="1">
      <c r="A305" s="259" t="s">
        <v>781</v>
      </c>
      <c r="B305" s="268" t="s">
        <v>567</v>
      </c>
      <c r="C305" s="263"/>
      <c r="D305" s="263"/>
      <c r="E305" s="263"/>
      <c r="F305" s="263"/>
      <c r="G305" s="263"/>
      <c r="H305" s="263"/>
      <c r="I305" s="263"/>
      <c r="J305" s="263"/>
    </row>
    <row r="306" spans="1:10" ht="38.25" customHeight="1">
      <c r="A306" s="259" t="s">
        <v>568</v>
      </c>
      <c r="B306" s="268" t="s">
        <v>569</v>
      </c>
      <c r="C306" s="263"/>
      <c r="D306" s="263"/>
      <c r="E306" s="263"/>
      <c r="F306" s="263"/>
      <c r="G306" s="263"/>
      <c r="H306" s="263"/>
      <c r="I306" s="263"/>
      <c r="J306" s="263"/>
    </row>
    <row r="307" spans="1:10" ht="28.5" customHeight="1">
      <c r="A307" s="259" t="s">
        <v>570</v>
      </c>
      <c r="B307" s="268" t="s">
        <v>571</v>
      </c>
      <c r="C307" s="263"/>
      <c r="D307" s="263"/>
      <c r="E307" s="263"/>
      <c r="F307" s="263"/>
      <c r="G307" s="263"/>
      <c r="H307" s="263"/>
      <c r="I307" s="263"/>
      <c r="J307" s="263"/>
    </row>
    <row r="308" spans="1:10" ht="25.5" customHeight="1">
      <c r="A308" s="259" t="s">
        <v>572</v>
      </c>
      <c r="B308" s="268" t="s">
        <v>573</v>
      </c>
      <c r="C308" s="263"/>
      <c r="D308" s="263"/>
      <c r="E308" s="263"/>
      <c r="F308" s="263"/>
      <c r="G308" s="263"/>
      <c r="H308" s="263"/>
      <c r="I308" s="263"/>
      <c r="J308" s="263"/>
    </row>
    <row r="309" spans="1:10" ht="27.75" customHeight="1">
      <c r="A309" s="281" t="s">
        <v>574</v>
      </c>
      <c r="B309" s="268" t="s">
        <v>575</v>
      </c>
      <c r="C309" s="263"/>
      <c r="D309" s="263"/>
      <c r="E309" s="263"/>
      <c r="F309" s="263"/>
      <c r="G309" s="263"/>
      <c r="H309" s="263"/>
      <c r="I309" s="263"/>
      <c r="J309" s="263"/>
    </row>
    <row r="310" spans="1:10" ht="27.75" customHeight="1">
      <c r="A310" s="281" t="s">
        <v>578</v>
      </c>
      <c r="B310" s="268" t="s">
        <v>579</v>
      </c>
      <c r="C310" s="263"/>
      <c r="D310" s="263"/>
      <c r="E310" s="263"/>
      <c r="F310" s="263"/>
      <c r="G310" s="263"/>
      <c r="H310" s="263"/>
      <c r="I310" s="263"/>
      <c r="J310" s="263"/>
    </row>
    <row r="311" spans="1:10" ht="39" customHeight="1">
      <c r="A311" s="254" t="s">
        <v>782</v>
      </c>
      <c r="B311" s="274" t="s">
        <v>581</v>
      </c>
      <c r="C311" s="263"/>
      <c r="D311" s="289"/>
      <c r="E311" s="257"/>
      <c r="F311" s="289"/>
      <c r="G311" s="289"/>
      <c r="H311" s="289"/>
      <c r="I311" s="289"/>
      <c r="J311" s="257"/>
    </row>
    <row r="312" spans="1:10" ht="27" customHeight="1">
      <c r="A312" s="259" t="s">
        <v>783</v>
      </c>
      <c r="B312" s="268" t="s">
        <v>583</v>
      </c>
      <c r="C312" s="263"/>
      <c r="D312" s="263"/>
      <c r="E312" s="263"/>
      <c r="F312" s="263"/>
      <c r="G312" s="263"/>
      <c r="H312" s="263"/>
      <c r="I312" s="263"/>
      <c r="J312" s="263"/>
    </row>
    <row r="313" spans="1:10" ht="20.25" customHeight="1">
      <c r="A313" s="259" t="s">
        <v>584</v>
      </c>
      <c r="B313" s="268" t="s">
        <v>585</v>
      </c>
      <c r="C313" s="263"/>
      <c r="D313" s="263"/>
      <c r="E313" s="263"/>
      <c r="F313" s="263"/>
      <c r="G313" s="263"/>
      <c r="H313" s="263"/>
      <c r="I313" s="263"/>
      <c r="J313" s="263"/>
    </row>
    <row r="314" spans="1:10" ht="18.95" customHeight="1">
      <c r="A314" s="259" t="s">
        <v>586</v>
      </c>
      <c r="B314" s="268" t="s">
        <v>587</v>
      </c>
      <c r="C314" s="263"/>
      <c r="D314" s="263"/>
      <c r="E314" s="263"/>
      <c r="F314" s="263"/>
      <c r="G314" s="263"/>
      <c r="H314" s="263"/>
      <c r="I314" s="263"/>
      <c r="J314" s="263"/>
    </row>
    <row r="315" spans="1:10" ht="18.95" customHeight="1">
      <c r="A315" s="282" t="s">
        <v>588</v>
      </c>
      <c r="B315" s="268" t="s">
        <v>589</v>
      </c>
      <c r="C315" s="263"/>
      <c r="D315" s="263"/>
      <c r="E315" s="263"/>
      <c r="F315" s="263"/>
      <c r="G315" s="263"/>
      <c r="H315" s="263"/>
      <c r="I315" s="263"/>
      <c r="J315" s="263"/>
    </row>
    <row r="316" spans="1:10" ht="27" customHeight="1">
      <c r="A316" s="259" t="s">
        <v>784</v>
      </c>
      <c r="B316" s="268" t="s">
        <v>591</v>
      </c>
      <c r="C316" s="263"/>
      <c r="D316" s="263"/>
      <c r="E316" s="263"/>
      <c r="F316" s="263"/>
      <c r="G316" s="263"/>
      <c r="H316" s="263"/>
      <c r="I316" s="263"/>
      <c r="J316" s="263"/>
    </row>
    <row r="317" spans="1:10" ht="17.25" customHeight="1">
      <c r="A317" s="259" t="s">
        <v>584</v>
      </c>
      <c r="B317" s="268" t="s">
        <v>592</v>
      </c>
      <c r="C317" s="263"/>
      <c r="D317" s="263"/>
      <c r="E317" s="263"/>
      <c r="F317" s="263"/>
      <c r="G317" s="263"/>
      <c r="H317" s="263"/>
      <c r="I317" s="263"/>
      <c r="J317" s="263"/>
    </row>
    <row r="318" spans="1:10" ht="17.25" customHeight="1">
      <c r="A318" s="259" t="s">
        <v>586</v>
      </c>
      <c r="B318" s="268" t="s">
        <v>593</v>
      </c>
      <c r="C318" s="263"/>
      <c r="D318" s="263"/>
      <c r="E318" s="263"/>
      <c r="F318" s="263"/>
      <c r="G318" s="263"/>
      <c r="H318" s="263"/>
      <c r="I318" s="263"/>
      <c r="J318" s="263"/>
    </row>
    <row r="319" spans="1:10" ht="18.399999999999999" customHeight="1">
      <c r="A319" s="282" t="s">
        <v>588</v>
      </c>
      <c r="B319" s="268" t="s">
        <v>594</v>
      </c>
      <c r="C319" s="263"/>
      <c r="D319" s="263"/>
      <c r="E319" s="263"/>
      <c r="F319" s="263"/>
      <c r="G319" s="263"/>
      <c r="H319" s="263"/>
      <c r="I319" s="263"/>
      <c r="J319" s="263"/>
    </row>
    <row r="320" spans="1:10" ht="27.75" customHeight="1">
      <c r="A320" s="259" t="s">
        <v>595</v>
      </c>
      <c r="B320" s="268" t="s">
        <v>596</v>
      </c>
      <c r="C320" s="263"/>
      <c r="D320" s="263"/>
      <c r="E320" s="263"/>
      <c r="F320" s="263"/>
      <c r="G320" s="263"/>
      <c r="H320" s="263"/>
      <c r="I320" s="263"/>
      <c r="J320" s="263"/>
    </row>
    <row r="321" spans="1:10" ht="18.95" customHeight="1">
      <c r="A321" s="259" t="s">
        <v>584</v>
      </c>
      <c r="B321" s="268" t="s">
        <v>597</v>
      </c>
      <c r="C321" s="263"/>
      <c r="D321" s="263"/>
      <c r="E321" s="263"/>
      <c r="F321" s="263"/>
      <c r="G321" s="263"/>
      <c r="H321" s="263"/>
      <c r="I321" s="263"/>
      <c r="J321" s="263"/>
    </row>
    <row r="322" spans="1:10" ht="21" customHeight="1">
      <c r="A322" s="259" t="s">
        <v>586</v>
      </c>
      <c r="B322" s="268" t="s">
        <v>598</v>
      </c>
      <c r="C322" s="263"/>
      <c r="D322" s="263"/>
      <c r="E322" s="263"/>
      <c r="F322" s="263"/>
      <c r="G322" s="263"/>
      <c r="H322" s="263"/>
      <c r="I322" s="263"/>
      <c r="J322" s="263"/>
    </row>
    <row r="323" spans="1:10" ht="17.25" customHeight="1">
      <c r="A323" s="282" t="s">
        <v>588</v>
      </c>
      <c r="B323" s="268" t="s">
        <v>599</v>
      </c>
      <c r="C323" s="263"/>
      <c r="D323" s="263"/>
      <c r="E323" s="263"/>
      <c r="F323" s="263"/>
      <c r="G323" s="263"/>
      <c r="H323" s="263"/>
      <c r="I323" s="263"/>
      <c r="J323" s="263"/>
    </row>
    <row r="324" spans="1:10" ht="29.1" customHeight="1">
      <c r="A324" s="259" t="s">
        <v>785</v>
      </c>
      <c r="B324" s="268" t="s">
        <v>601</v>
      </c>
      <c r="C324" s="263"/>
      <c r="D324" s="263"/>
      <c r="E324" s="263"/>
      <c r="F324" s="263"/>
      <c r="G324" s="263"/>
      <c r="H324" s="263"/>
      <c r="I324" s="263"/>
      <c r="J324" s="263"/>
    </row>
    <row r="325" spans="1:10" ht="20.45" customHeight="1">
      <c r="A325" s="259" t="s">
        <v>584</v>
      </c>
      <c r="B325" s="268" t="s">
        <v>602</v>
      </c>
      <c r="C325" s="263"/>
      <c r="D325" s="263"/>
      <c r="E325" s="263"/>
      <c r="F325" s="263"/>
      <c r="G325" s="263"/>
      <c r="H325" s="263"/>
      <c r="I325" s="263"/>
      <c r="J325" s="263"/>
    </row>
    <row r="326" spans="1:10" ht="19.5" customHeight="1">
      <c r="A326" s="259" t="s">
        <v>586</v>
      </c>
      <c r="B326" s="268" t="s">
        <v>603</v>
      </c>
      <c r="C326" s="263"/>
      <c r="D326" s="263"/>
      <c r="E326" s="263"/>
      <c r="F326" s="263"/>
      <c r="G326" s="263"/>
      <c r="H326" s="263"/>
      <c r="I326" s="263"/>
      <c r="J326" s="263"/>
    </row>
    <row r="327" spans="1:10" ht="15.75" customHeight="1">
      <c r="A327" s="259" t="s">
        <v>604</v>
      </c>
      <c r="B327" s="268" t="s">
        <v>605</v>
      </c>
      <c r="C327" s="263"/>
      <c r="D327" s="263"/>
      <c r="E327" s="263"/>
      <c r="F327" s="263"/>
      <c r="G327" s="263"/>
      <c r="H327" s="263"/>
      <c r="I327" s="263"/>
      <c r="J327" s="263"/>
    </row>
    <row r="328" spans="1:10" ht="16.899999999999999" customHeight="1">
      <c r="A328" s="282" t="s">
        <v>588</v>
      </c>
      <c r="B328" s="268" t="s">
        <v>606</v>
      </c>
      <c r="C328" s="263"/>
      <c r="D328" s="263"/>
      <c r="E328" s="263"/>
      <c r="F328" s="263"/>
      <c r="G328" s="263"/>
      <c r="H328" s="263"/>
      <c r="I328" s="263"/>
      <c r="J328" s="263"/>
    </row>
    <row r="329" spans="1:10" ht="27" customHeight="1">
      <c r="A329" s="259" t="s">
        <v>786</v>
      </c>
      <c r="B329" s="268" t="s">
        <v>608</v>
      </c>
      <c r="C329" s="263"/>
      <c r="D329" s="263"/>
      <c r="E329" s="263"/>
      <c r="F329" s="263"/>
      <c r="G329" s="263"/>
      <c r="H329" s="263"/>
      <c r="I329" s="263"/>
      <c r="J329" s="263"/>
    </row>
    <row r="330" spans="1:10" ht="16.899999999999999" customHeight="1">
      <c r="A330" s="259" t="s">
        <v>586</v>
      </c>
      <c r="B330" s="268" t="s">
        <v>609</v>
      </c>
      <c r="C330" s="263"/>
      <c r="D330" s="263"/>
      <c r="E330" s="263"/>
      <c r="F330" s="263"/>
      <c r="G330" s="263"/>
      <c r="H330" s="263"/>
      <c r="I330" s="263"/>
      <c r="J330" s="263"/>
    </row>
    <row r="331" spans="1:10" ht="18.75" customHeight="1">
      <c r="A331" s="282" t="s">
        <v>588</v>
      </c>
      <c r="B331" s="268" t="s">
        <v>610</v>
      </c>
      <c r="C331" s="263"/>
      <c r="D331" s="263"/>
      <c r="E331" s="263"/>
      <c r="F331" s="263"/>
      <c r="G331" s="263"/>
      <c r="H331" s="263"/>
      <c r="I331" s="263"/>
      <c r="J331" s="263"/>
    </row>
    <row r="332" spans="1:10" ht="26.45" customHeight="1">
      <c r="A332" s="259" t="s">
        <v>787</v>
      </c>
      <c r="B332" s="268" t="s">
        <v>612</v>
      </c>
      <c r="C332" s="263"/>
      <c r="D332" s="263"/>
      <c r="E332" s="263"/>
      <c r="F332" s="263"/>
      <c r="G332" s="263"/>
      <c r="H332" s="263"/>
      <c r="I332" s="263"/>
      <c r="J332" s="263"/>
    </row>
    <row r="333" spans="1:10" ht="18.75" customHeight="1">
      <c r="A333" s="259" t="s">
        <v>584</v>
      </c>
      <c r="B333" s="268" t="s">
        <v>613</v>
      </c>
      <c r="C333" s="263"/>
      <c r="D333" s="263"/>
      <c r="E333" s="263"/>
      <c r="F333" s="263"/>
      <c r="G333" s="263"/>
      <c r="H333" s="263"/>
      <c r="I333" s="263"/>
      <c r="J333" s="263"/>
    </row>
    <row r="334" spans="1:10" ht="17.25" customHeight="1">
      <c r="A334" s="259" t="s">
        <v>586</v>
      </c>
      <c r="B334" s="268" t="s">
        <v>614</v>
      </c>
      <c r="C334" s="263"/>
      <c r="D334" s="263"/>
      <c r="E334" s="263"/>
      <c r="F334" s="263"/>
      <c r="G334" s="263"/>
      <c r="H334" s="263"/>
      <c r="I334" s="263"/>
      <c r="J334" s="263"/>
    </row>
    <row r="335" spans="1:10" ht="16.350000000000001" customHeight="1">
      <c r="A335" s="259" t="s">
        <v>604</v>
      </c>
      <c r="B335" s="268" t="s">
        <v>615</v>
      </c>
      <c r="C335" s="263"/>
      <c r="D335" s="263"/>
      <c r="E335" s="263"/>
      <c r="F335" s="263"/>
      <c r="G335" s="263"/>
      <c r="H335" s="263"/>
      <c r="I335" s="263"/>
      <c r="J335" s="263"/>
    </row>
    <row r="336" spans="1:10" ht="12.75" customHeight="1">
      <c r="A336" s="282" t="s">
        <v>588</v>
      </c>
      <c r="B336" s="268" t="s">
        <v>616</v>
      </c>
      <c r="C336" s="263"/>
      <c r="D336" s="263"/>
      <c r="E336" s="263"/>
      <c r="F336" s="263"/>
      <c r="G336" s="263"/>
      <c r="H336" s="263"/>
      <c r="I336" s="263"/>
      <c r="J336" s="263"/>
    </row>
    <row r="337" spans="1:10" ht="29.1" customHeight="1">
      <c r="A337" s="259" t="s">
        <v>617</v>
      </c>
      <c r="B337" s="268" t="s">
        <v>618</v>
      </c>
      <c r="C337" s="263"/>
      <c r="D337" s="263"/>
      <c r="E337" s="263"/>
      <c r="F337" s="263"/>
      <c r="G337" s="263"/>
      <c r="H337" s="263"/>
      <c r="I337" s="263"/>
      <c r="J337" s="263"/>
    </row>
    <row r="338" spans="1:10" ht="15.75" customHeight="1">
      <c r="A338" s="259" t="s">
        <v>584</v>
      </c>
      <c r="B338" s="268" t="s">
        <v>619</v>
      </c>
      <c r="C338" s="263"/>
      <c r="D338" s="263"/>
      <c r="E338" s="263"/>
      <c r="F338" s="263"/>
      <c r="G338" s="263"/>
      <c r="H338" s="263"/>
      <c r="I338" s="263"/>
      <c r="J338" s="263"/>
    </row>
    <row r="339" spans="1:10" ht="18.399999999999999" customHeight="1">
      <c r="A339" s="259" t="s">
        <v>586</v>
      </c>
      <c r="B339" s="268" t="s">
        <v>620</v>
      </c>
      <c r="C339" s="263"/>
      <c r="D339" s="263"/>
      <c r="E339" s="263"/>
      <c r="F339" s="263"/>
      <c r="G339" s="263"/>
      <c r="H339" s="263"/>
      <c r="I339" s="263"/>
      <c r="J339" s="263"/>
    </row>
    <row r="340" spans="1:10" ht="17.25" customHeight="1">
      <c r="A340" s="259" t="s">
        <v>604</v>
      </c>
      <c r="B340" s="268" t="s">
        <v>621</v>
      </c>
      <c r="C340" s="263"/>
      <c r="D340" s="263"/>
      <c r="E340" s="263"/>
      <c r="F340" s="263"/>
      <c r="G340" s="263"/>
      <c r="H340" s="263"/>
      <c r="I340" s="263"/>
      <c r="J340" s="263"/>
    </row>
    <row r="341" spans="1:10" ht="16.5" customHeight="1">
      <c r="A341" s="282" t="s">
        <v>588</v>
      </c>
      <c r="B341" s="268" t="s">
        <v>622</v>
      </c>
      <c r="C341" s="263"/>
      <c r="D341" s="263"/>
      <c r="E341" s="263"/>
      <c r="F341" s="263"/>
      <c r="G341" s="263"/>
      <c r="H341" s="263"/>
      <c r="I341" s="263"/>
      <c r="J341" s="263"/>
    </row>
    <row r="342" spans="1:10" ht="27.75" customHeight="1">
      <c r="A342" s="259" t="s">
        <v>788</v>
      </c>
      <c r="B342" s="268" t="s">
        <v>624</v>
      </c>
      <c r="C342" s="263"/>
      <c r="D342" s="263"/>
      <c r="E342" s="263"/>
      <c r="F342" s="263"/>
      <c r="G342" s="263"/>
      <c r="H342" s="263"/>
      <c r="I342" s="263"/>
      <c r="J342" s="263"/>
    </row>
    <row r="343" spans="1:10" ht="19.5" customHeight="1">
      <c r="A343" s="259" t="s">
        <v>584</v>
      </c>
      <c r="B343" s="268" t="s">
        <v>625</v>
      </c>
      <c r="C343" s="263"/>
      <c r="D343" s="263"/>
      <c r="E343" s="263"/>
      <c r="F343" s="263"/>
      <c r="G343" s="263"/>
      <c r="H343" s="263"/>
      <c r="I343" s="263"/>
      <c r="J343" s="263"/>
    </row>
    <row r="344" spans="1:10" ht="19.5" customHeight="1">
      <c r="A344" s="259" t="s">
        <v>586</v>
      </c>
      <c r="B344" s="268" t="s">
        <v>626</v>
      </c>
      <c r="C344" s="263"/>
      <c r="D344" s="263"/>
      <c r="E344" s="263"/>
      <c r="F344" s="263"/>
      <c r="G344" s="263"/>
      <c r="H344" s="263"/>
      <c r="I344" s="263"/>
      <c r="J344" s="263"/>
    </row>
    <row r="345" spans="1:10" ht="18.75" customHeight="1">
      <c r="A345" s="259" t="s">
        <v>604</v>
      </c>
      <c r="B345" s="268" t="s">
        <v>627</v>
      </c>
      <c r="C345" s="263"/>
      <c r="D345" s="263"/>
      <c r="E345" s="263"/>
      <c r="F345" s="263"/>
      <c r="G345" s="263"/>
      <c r="H345" s="263"/>
      <c r="I345" s="263"/>
      <c r="J345" s="263"/>
    </row>
    <row r="346" spans="1:10" ht="18" customHeight="1">
      <c r="A346" s="282" t="s">
        <v>588</v>
      </c>
      <c r="B346" s="268" t="s">
        <v>628</v>
      </c>
      <c r="C346" s="263"/>
      <c r="D346" s="263"/>
      <c r="E346" s="263"/>
      <c r="F346" s="263"/>
      <c r="G346" s="263"/>
      <c r="H346" s="263"/>
      <c r="I346" s="263"/>
      <c r="J346" s="263"/>
    </row>
    <row r="347" spans="1:10" ht="26.25" customHeight="1">
      <c r="A347" s="259" t="s">
        <v>789</v>
      </c>
      <c r="B347" s="268" t="s">
        <v>630</v>
      </c>
      <c r="C347" s="263"/>
      <c r="D347" s="263"/>
      <c r="E347" s="263"/>
      <c r="F347" s="263"/>
      <c r="G347" s="263"/>
      <c r="H347" s="263"/>
      <c r="I347" s="263"/>
      <c r="J347" s="263"/>
    </row>
    <row r="348" spans="1:10" ht="18.399999999999999" customHeight="1">
      <c r="A348" s="259" t="s">
        <v>584</v>
      </c>
      <c r="B348" s="268" t="s">
        <v>631</v>
      </c>
      <c r="C348" s="263"/>
      <c r="D348" s="263"/>
      <c r="E348" s="263"/>
      <c r="F348" s="263"/>
      <c r="G348" s="263"/>
      <c r="H348" s="263"/>
      <c r="I348" s="263"/>
      <c r="J348" s="263"/>
    </row>
    <row r="349" spans="1:10" ht="18.399999999999999" customHeight="1">
      <c r="A349" s="259" t="s">
        <v>586</v>
      </c>
      <c r="B349" s="268" t="s">
        <v>632</v>
      </c>
      <c r="C349" s="263"/>
      <c r="D349" s="263"/>
      <c r="E349" s="263"/>
      <c r="F349" s="263"/>
      <c r="G349" s="263"/>
      <c r="H349" s="263"/>
      <c r="I349" s="263"/>
      <c r="J349" s="263"/>
    </row>
    <row r="350" spans="1:10" ht="18" customHeight="1">
      <c r="A350" s="259" t="s">
        <v>604</v>
      </c>
      <c r="B350" s="268" t="s">
        <v>633</v>
      </c>
      <c r="C350" s="263"/>
      <c r="D350" s="263"/>
      <c r="E350" s="263"/>
      <c r="F350" s="263"/>
      <c r="G350" s="263"/>
      <c r="H350" s="263"/>
      <c r="I350" s="263"/>
      <c r="J350" s="263"/>
    </row>
    <row r="351" spans="1:10" ht="19.7" customHeight="1">
      <c r="A351" s="282" t="s">
        <v>588</v>
      </c>
      <c r="B351" s="268" t="s">
        <v>634</v>
      </c>
      <c r="C351" s="263"/>
      <c r="D351" s="263"/>
      <c r="E351" s="263"/>
      <c r="F351" s="263"/>
      <c r="G351" s="263"/>
      <c r="H351" s="263"/>
      <c r="I351" s="263"/>
      <c r="J351" s="263"/>
    </row>
    <row r="352" spans="1:10" ht="16.5" customHeight="1">
      <c r="A352" s="259" t="s">
        <v>790</v>
      </c>
      <c r="B352" s="268" t="s">
        <v>636</v>
      </c>
      <c r="C352" s="263"/>
      <c r="D352" s="263"/>
      <c r="E352" s="263"/>
      <c r="F352" s="263"/>
      <c r="G352" s="263"/>
      <c r="H352" s="263"/>
      <c r="I352" s="263"/>
      <c r="J352" s="263"/>
    </row>
    <row r="353" spans="1:10" ht="20.25" customHeight="1">
      <c r="A353" s="259" t="s">
        <v>584</v>
      </c>
      <c r="B353" s="268" t="s">
        <v>637</v>
      </c>
      <c r="C353" s="263"/>
      <c r="D353" s="263"/>
      <c r="E353" s="263"/>
      <c r="F353" s="263"/>
      <c r="G353" s="263"/>
      <c r="H353" s="263"/>
      <c r="I353" s="263"/>
      <c r="J353" s="263"/>
    </row>
    <row r="354" spans="1:10" ht="19.7" customHeight="1">
      <c r="A354" s="259" t="s">
        <v>586</v>
      </c>
      <c r="B354" s="268" t="s">
        <v>638</v>
      </c>
      <c r="C354" s="263"/>
      <c r="D354" s="263"/>
      <c r="E354" s="263"/>
      <c r="F354" s="263"/>
      <c r="G354" s="263"/>
      <c r="H354" s="263"/>
      <c r="I354" s="263"/>
      <c r="J354" s="263"/>
    </row>
    <row r="355" spans="1:10" ht="14.25" customHeight="1">
      <c r="A355" s="259" t="s">
        <v>604</v>
      </c>
      <c r="B355" s="268" t="s">
        <v>639</v>
      </c>
      <c r="C355" s="263"/>
      <c r="D355" s="263"/>
      <c r="E355" s="263"/>
      <c r="F355" s="263"/>
      <c r="G355" s="263"/>
      <c r="H355" s="263"/>
      <c r="I355" s="263"/>
      <c r="J355" s="263"/>
    </row>
    <row r="356" spans="1:10" ht="16.350000000000001" customHeight="1">
      <c r="A356" s="282" t="s">
        <v>588</v>
      </c>
      <c r="B356" s="268" t="s">
        <v>640</v>
      </c>
      <c r="C356" s="263"/>
      <c r="D356" s="263"/>
      <c r="E356" s="263"/>
      <c r="F356" s="263"/>
      <c r="G356" s="263"/>
      <c r="H356" s="263"/>
      <c r="I356" s="263"/>
      <c r="J356" s="263"/>
    </row>
    <row r="357" spans="1:10" ht="26.25" customHeight="1">
      <c r="A357" s="259" t="s">
        <v>641</v>
      </c>
      <c r="B357" s="268" t="s">
        <v>642</v>
      </c>
      <c r="C357" s="263"/>
      <c r="D357" s="263"/>
      <c r="E357" s="263"/>
      <c r="F357" s="263"/>
      <c r="G357" s="263"/>
      <c r="H357" s="263"/>
      <c r="I357" s="263"/>
      <c r="J357" s="263"/>
    </row>
    <row r="358" spans="1:10" ht="18.399999999999999" customHeight="1">
      <c r="A358" s="259" t="s">
        <v>584</v>
      </c>
      <c r="B358" s="268" t="s">
        <v>643</v>
      </c>
      <c r="C358" s="263"/>
      <c r="D358" s="263"/>
      <c r="E358" s="263"/>
      <c r="F358" s="263"/>
      <c r="G358" s="263"/>
      <c r="H358" s="263"/>
      <c r="I358" s="263"/>
      <c r="J358" s="263"/>
    </row>
    <row r="359" spans="1:10" ht="17.25" customHeight="1">
      <c r="A359" s="259" t="s">
        <v>586</v>
      </c>
      <c r="B359" s="268" t="s">
        <v>644</v>
      </c>
      <c r="C359" s="263"/>
      <c r="D359" s="263"/>
      <c r="E359" s="263"/>
      <c r="F359" s="263"/>
      <c r="G359" s="263"/>
      <c r="H359" s="263"/>
      <c r="I359" s="263"/>
      <c r="J359" s="263"/>
    </row>
    <row r="360" spans="1:10" ht="16.5" customHeight="1">
      <c r="A360" s="259" t="s">
        <v>604</v>
      </c>
      <c r="B360" s="268" t="s">
        <v>645</v>
      </c>
      <c r="C360" s="263"/>
      <c r="D360" s="263"/>
      <c r="E360" s="263"/>
      <c r="F360" s="263"/>
      <c r="G360" s="263"/>
      <c r="H360" s="263"/>
      <c r="I360" s="263"/>
      <c r="J360" s="263"/>
    </row>
    <row r="361" spans="1:10" ht="19.5" customHeight="1">
      <c r="A361" s="282" t="s">
        <v>588</v>
      </c>
      <c r="B361" s="268" t="s">
        <v>646</v>
      </c>
      <c r="C361" s="263"/>
      <c r="D361" s="263"/>
      <c r="E361" s="263"/>
      <c r="F361" s="263"/>
      <c r="G361" s="263"/>
      <c r="H361" s="263"/>
      <c r="I361" s="263"/>
      <c r="J361" s="263"/>
    </row>
    <row r="362" spans="1:10" ht="51" customHeight="1">
      <c r="A362" s="282" t="s">
        <v>791</v>
      </c>
      <c r="B362" s="268" t="s">
        <v>648</v>
      </c>
      <c r="C362" s="263"/>
      <c r="D362" s="263"/>
      <c r="E362" s="263"/>
      <c r="F362" s="263"/>
      <c r="G362" s="263"/>
      <c r="H362" s="263"/>
      <c r="I362" s="263"/>
      <c r="J362" s="263"/>
    </row>
    <row r="363" spans="1:10" ht="19.5" customHeight="1">
      <c r="A363" s="282" t="s">
        <v>584</v>
      </c>
      <c r="B363" s="268" t="s">
        <v>649</v>
      </c>
      <c r="C363" s="263"/>
      <c r="D363" s="263"/>
      <c r="E363" s="263"/>
      <c r="F363" s="263"/>
      <c r="G363" s="263"/>
      <c r="H363" s="263"/>
      <c r="I363" s="263"/>
      <c r="J363" s="263"/>
    </row>
    <row r="364" spans="1:10" ht="19.5" customHeight="1">
      <c r="A364" s="282" t="s">
        <v>650</v>
      </c>
      <c r="B364" s="268" t="s">
        <v>651</v>
      </c>
      <c r="C364" s="263"/>
      <c r="D364" s="263"/>
      <c r="E364" s="263"/>
      <c r="F364" s="263"/>
      <c r="G364" s="263"/>
      <c r="H364" s="263"/>
      <c r="I364" s="263"/>
      <c r="J364" s="263"/>
    </row>
    <row r="365" spans="1:10" ht="19.5" customHeight="1">
      <c r="A365" s="282" t="s">
        <v>588</v>
      </c>
      <c r="B365" s="268" t="s">
        <v>652</v>
      </c>
      <c r="C365" s="263"/>
      <c r="D365" s="263"/>
      <c r="E365" s="263"/>
      <c r="F365" s="263"/>
      <c r="G365" s="263"/>
      <c r="H365" s="263"/>
      <c r="I365" s="263"/>
      <c r="J365" s="263"/>
    </row>
    <row r="366" spans="1:10" ht="27.75" customHeight="1">
      <c r="A366" s="282" t="s">
        <v>653</v>
      </c>
      <c r="B366" s="268" t="s">
        <v>654</v>
      </c>
      <c r="C366" s="263"/>
      <c r="D366" s="263"/>
      <c r="E366" s="263"/>
      <c r="F366" s="263"/>
      <c r="G366" s="263"/>
      <c r="H366" s="263"/>
      <c r="I366" s="263"/>
      <c r="J366" s="263"/>
    </row>
    <row r="367" spans="1:10" ht="19.5" customHeight="1">
      <c r="A367" s="282" t="s">
        <v>584</v>
      </c>
      <c r="B367" s="268" t="s">
        <v>655</v>
      </c>
      <c r="C367" s="263"/>
      <c r="D367" s="263"/>
      <c r="E367" s="263"/>
      <c r="F367" s="263"/>
      <c r="G367" s="263"/>
      <c r="H367" s="263"/>
      <c r="I367" s="263"/>
      <c r="J367" s="263"/>
    </row>
    <row r="368" spans="1:10" ht="19.5" customHeight="1">
      <c r="A368" s="282" t="s">
        <v>586</v>
      </c>
      <c r="B368" s="268" t="s">
        <v>656</v>
      </c>
      <c r="C368" s="263"/>
      <c r="D368" s="263"/>
      <c r="E368" s="263"/>
      <c r="F368" s="263"/>
      <c r="G368" s="263"/>
      <c r="H368" s="263"/>
      <c r="I368" s="263"/>
      <c r="J368" s="263"/>
    </row>
    <row r="369" spans="1:10" ht="16.899999999999999" customHeight="1">
      <c r="A369" s="282" t="s">
        <v>604</v>
      </c>
      <c r="B369" s="268" t="s">
        <v>657</v>
      </c>
      <c r="C369" s="263"/>
      <c r="D369" s="263"/>
      <c r="E369" s="263"/>
      <c r="F369" s="263"/>
      <c r="G369" s="263"/>
      <c r="H369" s="263"/>
      <c r="I369" s="263"/>
      <c r="J369" s="263"/>
    </row>
    <row r="370" spans="1:10" ht="16.350000000000001" customHeight="1">
      <c r="A370" s="282" t="s">
        <v>588</v>
      </c>
      <c r="B370" s="268" t="s">
        <v>658</v>
      </c>
      <c r="C370" s="263"/>
      <c r="D370" s="263"/>
      <c r="E370" s="263"/>
      <c r="F370" s="263"/>
      <c r="G370" s="263"/>
      <c r="H370" s="263"/>
      <c r="I370" s="263"/>
      <c r="J370" s="263"/>
    </row>
    <row r="371" spans="1:10" ht="28.5" customHeight="1">
      <c r="A371" s="282" t="s">
        <v>659</v>
      </c>
      <c r="B371" s="268" t="s">
        <v>660</v>
      </c>
      <c r="C371" s="263"/>
      <c r="D371" s="263"/>
      <c r="E371" s="263"/>
      <c r="F371" s="263"/>
      <c r="G371" s="263"/>
      <c r="H371" s="263"/>
      <c r="I371" s="263"/>
      <c r="J371" s="263"/>
    </row>
    <row r="372" spans="1:10" ht="19.5" customHeight="1">
      <c r="A372" s="282" t="s">
        <v>584</v>
      </c>
      <c r="B372" s="268" t="s">
        <v>661</v>
      </c>
      <c r="C372" s="263"/>
      <c r="D372" s="263"/>
      <c r="E372" s="263"/>
      <c r="F372" s="263"/>
      <c r="G372" s="263"/>
      <c r="H372" s="263"/>
      <c r="I372" s="263"/>
      <c r="J372" s="263"/>
    </row>
    <row r="373" spans="1:10" ht="19.5" customHeight="1">
      <c r="A373" s="282" t="s">
        <v>586</v>
      </c>
      <c r="B373" s="268" t="s">
        <v>662</v>
      </c>
      <c r="C373" s="263"/>
      <c r="D373" s="263"/>
      <c r="E373" s="263"/>
      <c r="F373" s="263"/>
      <c r="G373" s="263"/>
      <c r="H373" s="263"/>
      <c r="I373" s="263"/>
      <c r="J373" s="263"/>
    </row>
    <row r="374" spans="1:10" ht="19.5" customHeight="1">
      <c r="A374" s="282" t="s">
        <v>604</v>
      </c>
      <c r="B374" s="268" t="s">
        <v>663</v>
      </c>
      <c r="C374" s="263"/>
      <c r="D374" s="263"/>
      <c r="E374" s="263"/>
      <c r="F374" s="263"/>
      <c r="G374" s="263"/>
      <c r="H374" s="263"/>
      <c r="I374" s="263"/>
      <c r="J374" s="263"/>
    </row>
    <row r="375" spans="1:10" ht="16.899999999999999" customHeight="1">
      <c r="A375" s="328" t="s">
        <v>588</v>
      </c>
      <c r="B375" s="329" t="s">
        <v>664</v>
      </c>
      <c r="C375" s="263"/>
      <c r="D375" s="330"/>
      <c r="E375" s="263"/>
      <c r="F375" s="330"/>
      <c r="G375" s="330"/>
      <c r="H375" s="330"/>
      <c r="I375" s="330"/>
      <c r="J375" s="263"/>
    </row>
    <row r="376" spans="1:10" ht="54.75" customHeight="1">
      <c r="A376" s="331" t="s">
        <v>792</v>
      </c>
      <c r="B376" s="332" t="s">
        <v>666</v>
      </c>
      <c r="C376" s="263">
        <f>C377</f>
        <v>0</v>
      </c>
      <c r="D376" s="263">
        <f t="shared" ref="D376:J376" si="44">D377</f>
        <v>0</v>
      </c>
      <c r="E376" s="263">
        <f t="shared" si="44"/>
        <v>0</v>
      </c>
      <c r="F376" s="263">
        <f t="shared" si="44"/>
        <v>0</v>
      </c>
      <c r="G376" s="263">
        <f t="shared" si="44"/>
        <v>0</v>
      </c>
      <c r="H376" s="263">
        <f t="shared" si="44"/>
        <v>0</v>
      </c>
      <c r="I376" s="263">
        <f t="shared" si="44"/>
        <v>0</v>
      </c>
      <c r="J376" s="263">
        <f t="shared" si="44"/>
        <v>0</v>
      </c>
    </row>
    <row r="377" spans="1:10" ht="25.5" customHeight="1">
      <c r="A377" s="293" t="s">
        <v>667</v>
      </c>
      <c r="B377" s="294" t="s">
        <v>668</v>
      </c>
      <c r="C377" s="263">
        <f>C378+C379</f>
        <v>0</v>
      </c>
      <c r="D377" s="263">
        <f>D378+D379+D380</f>
        <v>0</v>
      </c>
      <c r="E377" s="263">
        <f t="shared" ref="E377:J377" si="45">E378+E379</f>
        <v>0</v>
      </c>
      <c r="F377" s="263">
        <f t="shared" si="45"/>
        <v>0</v>
      </c>
      <c r="G377" s="263">
        <f t="shared" si="45"/>
        <v>0</v>
      </c>
      <c r="H377" s="263">
        <f t="shared" si="45"/>
        <v>0</v>
      </c>
      <c r="I377" s="263">
        <f t="shared" si="45"/>
        <v>0</v>
      </c>
      <c r="J377" s="263">
        <f t="shared" si="45"/>
        <v>0</v>
      </c>
    </row>
    <row r="378" spans="1:10" ht="18" customHeight="1">
      <c r="A378" s="282" t="s">
        <v>669</v>
      </c>
      <c r="B378" s="296" t="s">
        <v>670</v>
      </c>
      <c r="C378" s="263">
        <f>C164</f>
        <v>0</v>
      </c>
      <c r="D378" s="263">
        <f t="shared" ref="D378:J380" si="46">D164</f>
        <v>0</v>
      </c>
      <c r="E378" s="263">
        <f t="shared" si="46"/>
        <v>0</v>
      </c>
      <c r="F378" s="263">
        <f t="shared" si="46"/>
        <v>0</v>
      </c>
      <c r="G378" s="263">
        <f t="shared" si="46"/>
        <v>0</v>
      </c>
      <c r="H378" s="263">
        <f t="shared" si="46"/>
        <v>0</v>
      </c>
      <c r="I378" s="263">
        <f t="shared" si="46"/>
        <v>0</v>
      </c>
      <c r="J378" s="263">
        <f t="shared" si="46"/>
        <v>0</v>
      </c>
    </row>
    <row r="379" spans="1:10" ht="17.25" customHeight="1">
      <c r="A379" s="282" t="s">
        <v>671</v>
      </c>
      <c r="B379" s="296" t="s">
        <v>672</v>
      </c>
      <c r="C379" s="263">
        <f>C165</f>
        <v>0</v>
      </c>
      <c r="D379" s="263">
        <f t="shared" si="46"/>
        <v>0</v>
      </c>
      <c r="E379" s="263">
        <f t="shared" si="46"/>
        <v>0</v>
      </c>
      <c r="F379" s="263">
        <f t="shared" si="46"/>
        <v>0</v>
      </c>
      <c r="G379" s="263">
        <f t="shared" si="46"/>
        <v>0</v>
      </c>
      <c r="H379" s="263">
        <f t="shared" si="46"/>
        <v>0</v>
      </c>
      <c r="I379" s="263">
        <f t="shared" si="46"/>
        <v>0</v>
      </c>
      <c r="J379" s="263">
        <f t="shared" si="46"/>
        <v>0</v>
      </c>
    </row>
    <row r="380" spans="1:10" ht="14.25" customHeight="1">
      <c r="A380" s="282" t="s">
        <v>673</v>
      </c>
      <c r="B380" s="296" t="s">
        <v>674</v>
      </c>
      <c r="C380" s="263"/>
      <c r="D380" s="263">
        <f t="shared" si="46"/>
        <v>0</v>
      </c>
      <c r="E380" s="263">
        <f t="shared" si="46"/>
        <v>0</v>
      </c>
      <c r="F380" s="263">
        <f t="shared" si="46"/>
        <v>0</v>
      </c>
      <c r="G380" s="263">
        <f t="shared" si="46"/>
        <v>0</v>
      </c>
      <c r="H380" s="263">
        <f t="shared" si="46"/>
        <v>0</v>
      </c>
      <c r="I380" s="263">
        <f t="shared" si="46"/>
        <v>0</v>
      </c>
      <c r="J380" s="263">
        <f t="shared" si="46"/>
        <v>0</v>
      </c>
    </row>
    <row r="381" spans="1:10" ht="27.75" customHeight="1">
      <c r="A381" s="293" t="s">
        <v>675</v>
      </c>
      <c r="B381" s="294" t="s">
        <v>676</v>
      </c>
      <c r="C381" s="263"/>
      <c r="D381" s="314"/>
      <c r="E381" s="257"/>
      <c r="F381" s="314"/>
      <c r="G381" s="314"/>
      <c r="H381" s="314"/>
      <c r="I381" s="314"/>
      <c r="J381" s="257"/>
    </row>
    <row r="382" spans="1:10" ht="18.75" customHeight="1">
      <c r="A382" s="282" t="s">
        <v>669</v>
      </c>
      <c r="B382" s="296" t="s">
        <v>677</v>
      </c>
      <c r="C382" s="263"/>
      <c r="D382" s="311"/>
      <c r="E382" s="263"/>
      <c r="F382" s="311"/>
      <c r="G382" s="311"/>
      <c r="H382" s="311"/>
      <c r="I382" s="311"/>
      <c r="J382" s="263"/>
    </row>
    <row r="383" spans="1:10" ht="18.75" customHeight="1">
      <c r="A383" s="282" t="s">
        <v>671</v>
      </c>
      <c r="B383" s="296" t="s">
        <v>678</v>
      </c>
      <c r="C383" s="263"/>
      <c r="D383" s="311"/>
      <c r="E383" s="263"/>
      <c r="F383" s="311"/>
      <c r="G383" s="311"/>
      <c r="H383" s="311"/>
      <c r="I383" s="311"/>
      <c r="J383" s="263"/>
    </row>
    <row r="384" spans="1:10" ht="16.5" customHeight="1">
      <c r="A384" s="282" t="s">
        <v>673</v>
      </c>
      <c r="B384" s="296" t="s">
        <v>679</v>
      </c>
      <c r="C384" s="263"/>
      <c r="D384" s="311"/>
      <c r="E384" s="263"/>
      <c r="F384" s="311"/>
      <c r="G384" s="311"/>
      <c r="H384" s="311"/>
      <c r="I384" s="311"/>
      <c r="J384" s="263"/>
    </row>
    <row r="385" spans="1:10" ht="25.5" customHeight="1">
      <c r="A385" s="293" t="s">
        <v>680</v>
      </c>
      <c r="B385" s="294" t="s">
        <v>681</v>
      </c>
      <c r="C385" s="263"/>
      <c r="D385" s="314"/>
      <c r="E385" s="257"/>
      <c r="F385" s="314"/>
      <c r="G385" s="314"/>
      <c r="H385" s="314"/>
      <c r="I385" s="314"/>
      <c r="J385" s="257"/>
    </row>
    <row r="386" spans="1:10" ht="18" customHeight="1">
      <c r="A386" s="298" t="s">
        <v>669</v>
      </c>
      <c r="B386" s="296" t="s">
        <v>682</v>
      </c>
      <c r="C386" s="263"/>
      <c r="D386" s="311"/>
      <c r="E386" s="263"/>
      <c r="F386" s="311"/>
      <c r="G386" s="311"/>
      <c r="H386" s="311"/>
      <c r="I386" s="311"/>
      <c r="J386" s="263"/>
    </row>
    <row r="387" spans="1:10" ht="15.75" customHeight="1">
      <c r="A387" s="298" t="s">
        <v>671</v>
      </c>
      <c r="B387" s="296" t="s">
        <v>683</v>
      </c>
      <c r="C387" s="263"/>
      <c r="D387" s="311"/>
      <c r="E387" s="263"/>
      <c r="F387" s="311"/>
      <c r="G387" s="311"/>
      <c r="H387" s="311"/>
      <c r="I387" s="311"/>
      <c r="J387" s="263"/>
    </row>
    <row r="388" spans="1:10" ht="16.5" customHeight="1">
      <c r="A388" s="298" t="s">
        <v>673</v>
      </c>
      <c r="B388" s="296" t="s">
        <v>684</v>
      </c>
      <c r="C388" s="263"/>
      <c r="D388" s="311"/>
      <c r="E388" s="263"/>
      <c r="F388" s="311"/>
      <c r="G388" s="311"/>
      <c r="H388" s="311"/>
      <c r="I388" s="311"/>
      <c r="J388" s="263"/>
    </row>
    <row r="389" spans="1:10" ht="30" customHeight="1">
      <c r="A389" s="299" t="s">
        <v>793</v>
      </c>
      <c r="B389" s="294" t="s">
        <v>686</v>
      </c>
      <c r="C389" s="263"/>
      <c r="D389" s="314"/>
      <c r="E389" s="257"/>
      <c r="F389" s="314"/>
      <c r="G389" s="314"/>
      <c r="H389" s="314"/>
      <c r="I389" s="314"/>
      <c r="J389" s="257"/>
    </row>
    <row r="390" spans="1:10" ht="16.899999999999999" customHeight="1">
      <c r="A390" s="300" t="s">
        <v>669</v>
      </c>
      <c r="B390" s="296" t="s">
        <v>687</v>
      </c>
      <c r="C390" s="263"/>
      <c r="D390" s="311"/>
      <c r="E390" s="263"/>
      <c r="F390" s="311"/>
      <c r="G390" s="311"/>
      <c r="H390" s="311"/>
      <c r="I390" s="311"/>
      <c r="J390" s="263"/>
    </row>
    <row r="391" spans="1:10" ht="16.899999999999999" customHeight="1">
      <c r="A391" s="300" t="s">
        <v>671</v>
      </c>
      <c r="B391" s="296" t="s">
        <v>688</v>
      </c>
      <c r="C391" s="263"/>
      <c r="D391" s="311"/>
      <c r="E391" s="263"/>
      <c r="F391" s="311"/>
      <c r="G391" s="311"/>
      <c r="H391" s="311"/>
      <c r="I391" s="311"/>
      <c r="J391" s="263"/>
    </row>
    <row r="392" spans="1:10" ht="16.899999999999999" customHeight="1">
      <c r="A392" s="300" t="s">
        <v>673</v>
      </c>
      <c r="B392" s="296" t="s">
        <v>689</v>
      </c>
      <c r="C392" s="263"/>
      <c r="D392" s="311"/>
      <c r="E392" s="263"/>
      <c r="F392" s="311"/>
      <c r="G392" s="311"/>
      <c r="H392" s="311"/>
      <c r="I392" s="311"/>
      <c r="J392" s="263"/>
    </row>
    <row r="393" spans="1:10" ht="27.75" customHeight="1">
      <c r="A393" s="299" t="s">
        <v>690</v>
      </c>
      <c r="B393" s="294" t="s">
        <v>691</v>
      </c>
      <c r="C393" s="263"/>
      <c r="D393" s="314"/>
      <c r="E393" s="257"/>
      <c r="F393" s="314"/>
      <c r="G393" s="314"/>
      <c r="H393" s="314"/>
      <c r="I393" s="314"/>
      <c r="J393" s="257"/>
    </row>
    <row r="394" spans="1:10" ht="16.899999999999999" customHeight="1">
      <c r="A394" s="300" t="s">
        <v>669</v>
      </c>
      <c r="B394" s="296" t="s">
        <v>692</v>
      </c>
      <c r="C394" s="263"/>
      <c r="D394" s="311"/>
      <c r="E394" s="263"/>
      <c r="F394" s="311"/>
      <c r="G394" s="311"/>
      <c r="H394" s="311"/>
      <c r="I394" s="311"/>
      <c r="J394" s="263"/>
    </row>
    <row r="395" spans="1:10" ht="16.899999999999999" customHeight="1">
      <c r="A395" s="300" t="s">
        <v>671</v>
      </c>
      <c r="B395" s="296" t="s">
        <v>693</v>
      </c>
      <c r="C395" s="263"/>
      <c r="D395" s="311"/>
      <c r="E395" s="263"/>
      <c r="F395" s="311"/>
      <c r="G395" s="311"/>
      <c r="H395" s="311"/>
      <c r="I395" s="311"/>
      <c r="J395" s="263"/>
    </row>
    <row r="396" spans="1:10" ht="16.899999999999999" customHeight="1">
      <c r="A396" s="300" t="s">
        <v>673</v>
      </c>
      <c r="B396" s="296" t="s">
        <v>694</v>
      </c>
      <c r="C396" s="263"/>
      <c r="D396" s="311"/>
      <c r="E396" s="263"/>
      <c r="F396" s="311"/>
      <c r="G396" s="311"/>
      <c r="H396" s="311"/>
      <c r="I396" s="311"/>
      <c r="J396" s="263"/>
    </row>
    <row r="397" spans="1:10" ht="27.75" customHeight="1">
      <c r="A397" s="299" t="s">
        <v>695</v>
      </c>
      <c r="B397" s="294" t="s">
        <v>696</v>
      </c>
      <c r="C397" s="263"/>
      <c r="D397" s="314"/>
      <c r="E397" s="257"/>
      <c r="F397" s="314"/>
      <c r="G397" s="314"/>
      <c r="H397" s="314"/>
      <c r="I397" s="314"/>
      <c r="J397" s="257"/>
    </row>
    <row r="398" spans="1:10" ht="16.899999999999999" customHeight="1">
      <c r="A398" s="298" t="s">
        <v>669</v>
      </c>
      <c r="B398" s="296" t="s">
        <v>697</v>
      </c>
      <c r="C398" s="263"/>
      <c r="D398" s="311"/>
      <c r="E398" s="263"/>
      <c r="F398" s="311"/>
      <c r="G398" s="311"/>
      <c r="H398" s="311"/>
      <c r="I398" s="311"/>
      <c r="J398" s="263"/>
    </row>
    <row r="399" spans="1:10" ht="16.899999999999999" customHeight="1">
      <c r="A399" s="298" t="s">
        <v>671</v>
      </c>
      <c r="B399" s="296" t="s">
        <v>698</v>
      </c>
      <c r="C399" s="263"/>
      <c r="D399" s="311"/>
      <c r="E399" s="263"/>
      <c r="F399" s="311"/>
      <c r="G399" s="311"/>
      <c r="H399" s="311"/>
      <c r="I399" s="311"/>
      <c r="J399" s="263"/>
    </row>
    <row r="400" spans="1:10" ht="16.899999999999999" customHeight="1">
      <c r="A400" s="298" t="s">
        <v>673</v>
      </c>
      <c r="B400" s="296" t="s">
        <v>699</v>
      </c>
      <c r="C400" s="263"/>
      <c r="D400" s="311"/>
      <c r="E400" s="263"/>
      <c r="F400" s="311"/>
      <c r="G400" s="311"/>
      <c r="H400" s="311"/>
      <c r="I400" s="311"/>
      <c r="J400" s="263"/>
    </row>
    <row r="401" spans="1:10" ht="27.75" customHeight="1">
      <c r="A401" s="299" t="s">
        <v>700</v>
      </c>
      <c r="B401" s="294" t="s">
        <v>701</v>
      </c>
      <c r="C401" s="263"/>
      <c r="D401" s="333"/>
      <c r="E401" s="257"/>
      <c r="F401" s="333"/>
      <c r="G401" s="333"/>
      <c r="H401" s="333"/>
      <c r="I401" s="333"/>
      <c r="J401" s="257"/>
    </row>
    <row r="402" spans="1:10" ht="16.899999999999999" customHeight="1">
      <c r="A402" s="298" t="s">
        <v>669</v>
      </c>
      <c r="B402" s="296" t="s">
        <v>702</v>
      </c>
      <c r="C402" s="263"/>
      <c r="D402" s="311"/>
      <c r="E402" s="263"/>
      <c r="F402" s="311"/>
      <c r="G402" s="311"/>
      <c r="H402" s="311"/>
      <c r="I402" s="311"/>
      <c r="J402" s="263"/>
    </row>
    <row r="403" spans="1:10" ht="16.899999999999999" customHeight="1">
      <c r="A403" s="303" t="s">
        <v>671</v>
      </c>
      <c r="B403" s="296" t="s">
        <v>703</v>
      </c>
      <c r="C403" s="263"/>
      <c r="D403" s="311"/>
      <c r="E403" s="263"/>
      <c r="F403" s="311"/>
      <c r="G403" s="311"/>
      <c r="H403" s="311"/>
      <c r="I403" s="311"/>
      <c r="J403" s="263"/>
    </row>
    <row r="404" spans="1:10" ht="16.899999999999999" customHeight="1">
      <c r="A404" s="305" t="s">
        <v>673</v>
      </c>
      <c r="B404" s="307" t="s">
        <v>704</v>
      </c>
      <c r="C404" s="263"/>
      <c r="D404" s="311"/>
      <c r="E404" s="263"/>
      <c r="F404" s="311"/>
      <c r="G404" s="311"/>
      <c r="H404" s="311"/>
      <c r="I404" s="311"/>
      <c r="J404" s="263"/>
    </row>
    <row r="405" spans="1:10" ht="26.25" customHeight="1">
      <c r="A405" s="301" t="s">
        <v>705</v>
      </c>
      <c r="B405" s="294" t="s">
        <v>706</v>
      </c>
      <c r="C405" s="263"/>
      <c r="D405" s="314"/>
      <c r="E405" s="257"/>
      <c r="F405" s="314"/>
      <c r="G405" s="314"/>
      <c r="H405" s="314"/>
      <c r="I405" s="314"/>
      <c r="J405" s="257"/>
    </row>
    <row r="406" spans="1:10" ht="19.5" customHeight="1">
      <c r="A406" s="282" t="s">
        <v>669</v>
      </c>
      <c r="B406" s="296" t="s">
        <v>707</v>
      </c>
      <c r="C406" s="263"/>
      <c r="D406" s="311"/>
      <c r="E406" s="263"/>
      <c r="F406" s="311"/>
      <c r="G406" s="311"/>
      <c r="H406" s="311"/>
      <c r="I406" s="311"/>
      <c r="J406" s="263"/>
    </row>
    <row r="407" spans="1:10" ht="17.25" customHeight="1">
      <c r="A407" s="334" t="s">
        <v>671</v>
      </c>
      <c r="B407" s="296" t="s">
        <v>708</v>
      </c>
      <c r="C407" s="263"/>
      <c r="D407" s="311"/>
      <c r="E407" s="263"/>
      <c r="F407" s="311"/>
      <c r="G407" s="311"/>
      <c r="H407" s="311"/>
      <c r="I407" s="311"/>
      <c r="J407" s="263"/>
    </row>
    <row r="408" spans="1:10" ht="27.75" customHeight="1">
      <c r="A408" s="299" t="s">
        <v>709</v>
      </c>
      <c r="B408" s="294" t="s">
        <v>710</v>
      </c>
      <c r="C408" s="263"/>
      <c r="D408" s="314"/>
      <c r="E408" s="257"/>
      <c r="F408" s="314"/>
      <c r="G408" s="314"/>
      <c r="H408" s="314"/>
      <c r="I408" s="314"/>
      <c r="J408" s="257"/>
    </row>
    <row r="409" spans="1:10" ht="17.25" customHeight="1">
      <c r="A409" s="298" t="s">
        <v>669</v>
      </c>
      <c r="B409" s="296" t="s">
        <v>711</v>
      </c>
      <c r="C409" s="263"/>
      <c r="D409" s="311"/>
      <c r="E409" s="263"/>
      <c r="F409" s="311"/>
      <c r="G409" s="311"/>
      <c r="H409" s="311"/>
      <c r="I409" s="311"/>
      <c r="J409" s="263"/>
    </row>
    <row r="410" spans="1:10" ht="17.25" customHeight="1">
      <c r="A410" s="298" t="s">
        <v>671</v>
      </c>
      <c r="B410" s="296" t="s">
        <v>712</v>
      </c>
      <c r="C410" s="263"/>
      <c r="D410" s="311"/>
      <c r="E410" s="263"/>
      <c r="F410" s="311"/>
      <c r="G410" s="311"/>
      <c r="H410" s="311"/>
      <c r="I410" s="311"/>
      <c r="J410" s="263"/>
    </row>
    <row r="411" spans="1:10" ht="17.25" customHeight="1">
      <c r="A411" s="298" t="s">
        <v>673</v>
      </c>
      <c r="B411" s="296" t="s">
        <v>713</v>
      </c>
      <c r="C411" s="263"/>
      <c r="D411" s="311"/>
      <c r="E411" s="263"/>
      <c r="F411" s="311"/>
      <c r="G411" s="311"/>
      <c r="H411" s="311"/>
      <c r="I411" s="311"/>
      <c r="J411" s="263"/>
    </row>
    <row r="412" spans="1:10" ht="29.25" customHeight="1">
      <c r="A412" s="304" t="s">
        <v>794</v>
      </c>
      <c r="B412" s="294" t="s">
        <v>715</v>
      </c>
      <c r="C412" s="263"/>
      <c r="D412" s="314"/>
      <c r="E412" s="257"/>
      <c r="F412" s="314"/>
      <c r="G412" s="314"/>
      <c r="H412" s="314"/>
      <c r="I412" s="314"/>
      <c r="J412" s="257"/>
    </row>
    <row r="413" spans="1:10" ht="18.75" customHeight="1">
      <c r="A413" s="305" t="s">
        <v>669</v>
      </c>
      <c r="B413" s="296" t="s">
        <v>716</v>
      </c>
      <c r="C413" s="263"/>
      <c r="D413" s="311"/>
      <c r="E413" s="263"/>
      <c r="F413" s="311"/>
      <c r="G413" s="311"/>
      <c r="H413" s="311"/>
      <c r="I413" s="311"/>
      <c r="J413" s="263"/>
    </row>
    <row r="414" spans="1:10" ht="19.5" customHeight="1">
      <c r="A414" s="305" t="s">
        <v>671</v>
      </c>
      <c r="B414" s="296" t="s">
        <v>717</v>
      </c>
      <c r="C414" s="263"/>
      <c r="D414" s="311"/>
      <c r="E414" s="263"/>
      <c r="F414" s="311"/>
      <c r="G414" s="311"/>
      <c r="H414" s="311"/>
      <c r="I414" s="311"/>
      <c r="J414" s="263"/>
    </row>
    <row r="415" spans="1:10" ht="19.5" customHeight="1">
      <c r="A415" s="305" t="s">
        <v>673</v>
      </c>
      <c r="B415" s="296" t="s">
        <v>718</v>
      </c>
      <c r="C415" s="263"/>
      <c r="D415" s="311"/>
      <c r="E415" s="263"/>
      <c r="F415" s="311"/>
      <c r="G415" s="311"/>
      <c r="H415" s="311"/>
      <c r="I415" s="311"/>
      <c r="J415" s="263"/>
    </row>
    <row r="416" spans="1:10" ht="27.75" customHeight="1">
      <c r="A416" s="309" t="s">
        <v>719</v>
      </c>
      <c r="B416" s="310" t="s">
        <v>720</v>
      </c>
      <c r="C416" s="263"/>
      <c r="D416" s="311"/>
      <c r="E416" s="263"/>
      <c r="F416" s="311"/>
      <c r="G416" s="311"/>
      <c r="H416" s="311"/>
      <c r="I416" s="311"/>
      <c r="J416" s="263"/>
    </row>
    <row r="417" spans="1:10" ht="44.25" customHeight="1">
      <c r="A417" s="312" t="s">
        <v>721</v>
      </c>
      <c r="B417" s="313" t="s">
        <v>722</v>
      </c>
      <c r="C417" s="263"/>
      <c r="D417" s="314"/>
      <c r="E417" s="257"/>
      <c r="F417" s="314"/>
      <c r="G417" s="314"/>
      <c r="H417" s="314"/>
      <c r="I417" s="314"/>
      <c r="J417" s="257"/>
    </row>
    <row r="418" spans="1:10" ht="19.5" customHeight="1">
      <c r="A418" s="305" t="s">
        <v>669</v>
      </c>
      <c r="B418" s="302" t="s">
        <v>723</v>
      </c>
      <c r="C418" s="263"/>
      <c r="D418" s="311"/>
      <c r="E418" s="263"/>
      <c r="F418" s="311"/>
      <c r="G418" s="311"/>
      <c r="H418" s="311"/>
      <c r="I418" s="311"/>
      <c r="J418" s="263"/>
    </row>
    <row r="419" spans="1:10" ht="15" customHeight="1">
      <c r="A419" s="305" t="s">
        <v>671</v>
      </c>
      <c r="B419" s="302" t="s">
        <v>724</v>
      </c>
      <c r="C419" s="263"/>
      <c r="D419" s="311"/>
      <c r="E419" s="263"/>
      <c r="F419" s="311"/>
      <c r="G419" s="311"/>
      <c r="H419" s="311"/>
      <c r="I419" s="311"/>
      <c r="J419" s="263"/>
    </row>
    <row r="420" spans="1:10" ht="42.75" customHeight="1">
      <c r="A420" s="315" t="s">
        <v>725</v>
      </c>
      <c r="B420" s="316" t="s">
        <v>726</v>
      </c>
      <c r="C420" s="263"/>
      <c r="D420" s="314"/>
      <c r="E420" s="257"/>
      <c r="F420" s="314"/>
      <c r="G420" s="314"/>
      <c r="H420" s="314"/>
      <c r="I420" s="314"/>
      <c r="J420" s="257"/>
    </row>
    <row r="421" spans="1:10" ht="23.25" customHeight="1">
      <c r="A421" s="305" t="s">
        <v>669</v>
      </c>
      <c r="B421" s="302" t="s">
        <v>727</v>
      </c>
      <c r="C421" s="263"/>
      <c r="D421" s="311"/>
      <c r="E421" s="263"/>
      <c r="F421" s="311"/>
      <c r="G421" s="311"/>
      <c r="H421" s="311"/>
      <c r="I421" s="311"/>
      <c r="J421" s="263"/>
    </row>
    <row r="422" spans="1:10" ht="19.5" customHeight="1">
      <c r="A422" s="305" t="s">
        <v>671</v>
      </c>
      <c r="B422" s="302" t="s">
        <v>728</v>
      </c>
      <c r="C422" s="263"/>
      <c r="D422" s="311"/>
      <c r="E422" s="263"/>
      <c r="F422" s="311"/>
      <c r="G422" s="311"/>
      <c r="H422" s="311"/>
      <c r="I422" s="311"/>
      <c r="J422" s="263"/>
    </row>
    <row r="423" spans="1:10" ht="14.25" customHeight="1"/>
    <row r="424" spans="1:10" ht="18.95" customHeight="1">
      <c r="A424" s="335" t="s">
        <v>298</v>
      </c>
      <c r="B424" s="336"/>
      <c r="C424" s="335"/>
      <c r="D424" s="231" t="s">
        <v>795</v>
      </c>
      <c r="E424" s="231"/>
      <c r="F424" s="231"/>
    </row>
    <row r="425" spans="1:10" ht="19.7" customHeight="1">
      <c r="A425" s="335"/>
      <c r="B425" s="336"/>
      <c r="C425" s="335"/>
      <c r="D425" s="231" t="s">
        <v>796</v>
      </c>
      <c r="E425" s="231"/>
      <c r="F425" s="231"/>
    </row>
    <row r="427" spans="1:10">
      <c r="A427" s="60" t="s">
        <v>797</v>
      </c>
      <c r="D427" t="s">
        <v>798</v>
      </c>
    </row>
    <row r="439" ht="21.75" customHeight="1"/>
    <row r="440" ht="13.5" customHeight="1"/>
    <row r="441" ht="16.5" customHeight="1"/>
    <row r="442" ht="15" customHeight="1"/>
    <row r="443" ht="27.75" customHeight="1"/>
    <row r="444" ht="14.25" customHeight="1"/>
    <row r="445" ht="12" customHeight="1"/>
    <row r="446" ht="24" customHeight="1"/>
    <row r="447" ht="12" customHeight="1"/>
    <row r="448" ht="12" customHeight="1"/>
    <row r="449" ht="15" customHeight="1"/>
    <row r="450" ht="16.5" customHeight="1"/>
    <row r="451" ht="15" customHeight="1"/>
    <row r="452" ht="15" customHeight="1"/>
    <row r="457" ht="15.75" customHeight="1"/>
    <row r="458" ht="38.25" customHeight="1"/>
    <row r="459" ht="15" customHeight="1"/>
    <row r="460" ht="15" customHeight="1"/>
    <row r="461" ht="13.5" customHeight="1"/>
    <row r="462" ht="15" customHeight="1"/>
    <row r="463" ht="17.25" customHeight="1"/>
    <row r="464" ht="15" customHeight="1"/>
    <row r="465" ht="15" customHeight="1"/>
    <row r="466" ht="16.5" customHeight="1"/>
    <row r="467" ht="15" customHeight="1"/>
    <row r="468" ht="15" customHeight="1"/>
    <row r="469" ht="15" customHeight="1"/>
    <row r="470" ht="27.75" customHeight="1"/>
    <row r="473" ht="19.5" customHeight="1"/>
    <row r="474" ht="18" customHeight="1"/>
    <row r="475" ht="20.25" customHeight="1"/>
    <row r="477" ht="16.5" customHeight="1"/>
    <row r="478" ht="16.5" customHeight="1"/>
    <row r="479" ht="18" customHeight="1"/>
    <row r="480" ht="17.25" customHeight="1"/>
    <row r="482" ht="16.5" customHeight="1"/>
    <row r="483" ht="14.25" customHeight="1"/>
    <row r="484" ht="22.5" customHeight="1"/>
    <row r="485" ht="15.75" customHeight="1"/>
    <row r="486" ht="24" customHeight="1"/>
    <row r="488" ht="18" customHeight="1"/>
    <row r="489" ht="16.5" customHeight="1"/>
    <row r="490" ht="25.5" customHeight="1"/>
    <row r="491" ht="17.25" customHeight="1"/>
    <row r="492" ht="17.25" customHeight="1"/>
    <row r="497" ht="19.5" customHeight="1"/>
    <row r="498" ht="12.75" customHeight="1"/>
    <row r="504" ht="11.25" customHeight="1"/>
    <row r="505" ht="16.5" customHeight="1"/>
    <row r="506" ht="14.25" customHeight="1"/>
    <row r="507" ht="12.75" customHeight="1"/>
    <row r="508" ht="16.5" customHeight="1"/>
    <row r="509" ht="13.5" customHeight="1"/>
    <row r="510" ht="11.25" customHeight="1"/>
    <row r="511" ht="15" customHeight="1"/>
    <row r="513" ht="17.25" customHeight="1"/>
    <row r="514" ht="16.5" customHeight="1"/>
    <row r="515" ht="19.5" customHeight="1"/>
    <row r="516" ht="15" customHeight="1"/>
    <row r="517" ht="15.75" customHeight="1"/>
    <row r="518" ht="27" customHeight="1"/>
    <row r="520" ht="37.5" customHeight="1"/>
    <row r="521" ht="15.75" customHeight="1"/>
    <row r="522" ht="16.5" customHeight="1"/>
    <row r="523" ht="21" customHeight="1"/>
    <row r="524" ht="30.75" customHeight="1"/>
    <row r="525" ht="17.25" customHeight="1"/>
    <row r="526" ht="13.5" customHeight="1"/>
    <row r="527" ht="25.5" customHeight="1"/>
    <row r="528" ht="22.5" customHeight="1"/>
    <row r="530" ht="18" customHeight="1"/>
    <row r="544" ht="19.5" customHeight="1"/>
    <row r="555" ht="15.75" customHeight="1"/>
    <row r="561" ht="15.75" customHeight="1"/>
  </sheetData>
  <sheetProtection selectLockedCells="1" selectUnlockedCells="1"/>
  <mergeCells count="13">
    <mergeCell ref="J6:J7"/>
    <mergeCell ref="D424:F424"/>
    <mergeCell ref="D425:F425"/>
    <mergeCell ref="H1:J1"/>
    <mergeCell ref="A2:J2"/>
    <mergeCell ref="A3:J3"/>
    <mergeCell ref="A4:J4"/>
    <mergeCell ref="A6:A7"/>
    <mergeCell ref="B6:B7"/>
    <mergeCell ref="C6:D6"/>
    <mergeCell ref="E6:G6"/>
    <mergeCell ref="H6:H7"/>
    <mergeCell ref="I6:I7"/>
  </mergeCells>
  <pageMargins left="0.2" right="0" top="0.2902777777777778" bottom="9.0277777777777776E-2" header="0.51180555555555551" footer="0"/>
  <pageSetup paperSize="9" scale="91" firstPageNumber="0" orientation="landscape" r:id="rId1"/>
  <headerFooter alignWithMargins="0">
    <oddFooter>&amp;C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13"/>
  <sheetViews>
    <sheetView topLeftCell="A4" zoomScale="90" zoomScaleNormal="90" workbookViewId="0">
      <selection activeCell="I12" sqref="I12"/>
    </sheetView>
  </sheetViews>
  <sheetFormatPr defaultColWidth="9.140625" defaultRowHeight="15"/>
  <cols>
    <col min="1" max="1" width="72.7109375" style="60" customWidth="1"/>
    <col min="2" max="2" width="10.28515625" style="7" customWidth="1"/>
    <col min="3" max="3" width="7.7109375" style="4" customWidth="1"/>
    <col min="4" max="4" width="9.140625" customWidth="1"/>
    <col min="5" max="5" width="13.140625" customWidth="1"/>
    <col min="6" max="6" width="16.7109375" customWidth="1"/>
    <col min="7" max="7" width="12.42578125" customWidth="1"/>
    <col min="8" max="8" width="18.5703125" bestFit="1" customWidth="1"/>
    <col min="9" max="9" width="13.5703125" style="169" customWidth="1"/>
    <col min="10" max="10" width="11.5703125" style="75" customWidth="1"/>
    <col min="11" max="11" width="14.140625" style="169" customWidth="1"/>
    <col min="12" max="12" width="11.42578125" bestFit="1" customWidth="1"/>
  </cols>
  <sheetData>
    <row r="1" spans="1:12" ht="15" customHeight="1">
      <c r="A1" s="6" t="s">
        <v>383</v>
      </c>
      <c r="C1" s="1"/>
      <c r="D1" s="1"/>
      <c r="H1" s="201" t="s">
        <v>0</v>
      </c>
      <c r="I1" s="201"/>
      <c r="J1" s="201"/>
    </row>
    <row r="2" spans="1:12" ht="15" customHeight="1">
      <c r="A2" s="6"/>
      <c r="C2" s="1"/>
      <c r="D2" s="1"/>
      <c r="H2" s="180"/>
      <c r="I2" s="180"/>
      <c r="J2" s="180"/>
    </row>
    <row r="3" spans="1:12" ht="15" customHeight="1">
      <c r="A3" s="6"/>
      <c r="C3" s="1"/>
      <c r="D3" s="1"/>
      <c r="H3" s="180"/>
      <c r="I3" s="180"/>
      <c r="J3" s="180"/>
    </row>
    <row r="4" spans="1:12" ht="16.5" customHeight="1">
      <c r="A4" s="202" t="s">
        <v>386</v>
      </c>
      <c r="B4" s="202"/>
      <c r="C4" s="202"/>
      <c r="D4" s="202"/>
      <c r="E4" s="202"/>
      <c r="F4" s="202"/>
      <c r="G4" s="202"/>
      <c r="H4" s="202"/>
      <c r="I4" s="202"/>
    </row>
    <row r="5" spans="1:12" ht="16.5" customHeight="1">
      <c r="A5" s="181"/>
      <c r="B5" s="181"/>
      <c r="C5" s="181"/>
      <c r="D5" s="181"/>
      <c r="E5" s="181"/>
      <c r="F5" s="181"/>
      <c r="G5" s="181"/>
      <c r="H5" s="181"/>
      <c r="I5" s="181"/>
    </row>
    <row r="6" spans="1:12" ht="16.5" customHeight="1">
      <c r="A6" s="181"/>
      <c r="B6" s="181"/>
      <c r="C6" s="181"/>
      <c r="D6" s="181"/>
      <c r="E6" s="181"/>
      <c r="F6" s="181"/>
      <c r="G6" s="181"/>
      <c r="H6" s="181"/>
      <c r="I6" s="181"/>
    </row>
    <row r="7" spans="1:12" ht="11.85" customHeight="1">
      <c r="A7" s="203" t="s">
        <v>373</v>
      </c>
      <c r="B7" s="203"/>
      <c r="C7" s="203"/>
      <c r="D7" s="203"/>
      <c r="E7" s="203"/>
      <c r="F7" s="203"/>
      <c r="G7" s="203"/>
      <c r="H7" s="203"/>
      <c r="I7" s="203"/>
    </row>
    <row r="8" spans="1:12" s="2" customFormat="1" ht="15.6" customHeight="1" thickBot="1">
      <c r="A8" s="204" t="s">
        <v>372</v>
      </c>
      <c r="B8" s="204"/>
      <c r="C8" s="204"/>
      <c r="D8" s="204"/>
      <c r="E8" s="204"/>
      <c r="F8" s="204"/>
      <c r="G8" s="204"/>
      <c r="H8" s="204"/>
      <c r="I8" s="204"/>
      <c r="J8" s="80"/>
      <c r="K8" s="170" t="s">
        <v>1</v>
      </c>
    </row>
    <row r="9" spans="1:12" s="2" customFormat="1" ht="18" customHeight="1" thickBot="1">
      <c r="A9" s="205" t="s">
        <v>2</v>
      </c>
      <c r="B9" s="207" t="s">
        <v>3</v>
      </c>
      <c r="C9" s="209" t="s">
        <v>4</v>
      </c>
      <c r="D9" s="221" t="s">
        <v>5</v>
      </c>
      <c r="E9" s="211" t="s">
        <v>5</v>
      </c>
      <c r="F9" s="212"/>
      <c r="G9" s="213" t="s">
        <v>6</v>
      </c>
      <c r="H9" s="215" t="s">
        <v>7</v>
      </c>
      <c r="I9" s="217" t="s">
        <v>8</v>
      </c>
      <c r="J9" s="219" t="s">
        <v>9</v>
      </c>
      <c r="K9" s="223" t="s">
        <v>10</v>
      </c>
    </row>
    <row r="10" spans="1:12" s="2" customFormat="1" ht="68.25" customHeight="1" thickBot="1">
      <c r="A10" s="206"/>
      <c r="B10" s="208"/>
      <c r="C10" s="210"/>
      <c r="D10" s="222"/>
      <c r="E10" s="198" t="s">
        <v>371</v>
      </c>
      <c r="F10" s="63" t="s">
        <v>370</v>
      </c>
      <c r="G10" s="214"/>
      <c r="H10" s="216"/>
      <c r="I10" s="218"/>
      <c r="J10" s="220"/>
      <c r="K10" s="224"/>
    </row>
    <row r="11" spans="1:12" s="2" customFormat="1" ht="15.75" thickBot="1">
      <c r="A11" s="74" t="s">
        <v>11</v>
      </c>
      <c r="B11" s="8" t="s">
        <v>12</v>
      </c>
      <c r="C11" s="197">
        <v>1</v>
      </c>
      <c r="D11" s="200">
        <v>2</v>
      </c>
      <c r="E11" s="61">
        <v>3</v>
      </c>
      <c r="F11" s="62">
        <v>4</v>
      </c>
      <c r="G11" s="135">
        <v>5</v>
      </c>
      <c r="H11" s="135">
        <v>6</v>
      </c>
      <c r="I11" s="155">
        <v>7</v>
      </c>
      <c r="J11" s="136" t="s">
        <v>387</v>
      </c>
      <c r="K11" s="171">
        <v>9</v>
      </c>
      <c r="L11" s="128"/>
    </row>
    <row r="12" spans="1:12" s="2" customFormat="1" ht="27.75" customHeight="1">
      <c r="A12" s="9" t="s">
        <v>13</v>
      </c>
      <c r="B12" s="10"/>
      <c r="C12" s="73"/>
      <c r="D12" s="199"/>
      <c r="E12" s="73">
        <f>E13+E182+E131</f>
        <v>32532000</v>
      </c>
      <c r="F12" s="73">
        <f t="shared" ref="F12:K12" si="0">F13+F182+F131</f>
        <v>5041017</v>
      </c>
      <c r="G12" s="73">
        <f t="shared" si="0"/>
        <v>5395300</v>
      </c>
      <c r="H12" s="73">
        <f t="shared" si="0"/>
        <v>5395300</v>
      </c>
      <c r="I12" s="73">
        <f>I13+I182+I131</f>
        <v>5001175</v>
      </c>
      <c r="J12" s="73">
        <f t="shared" si="0"/>
        <v>394125</v>
      </c>
      <c r="K12" s="73">
        <f t="shared" si="0"/>
        <v>5737700</v>
      </c>
      <c r="L12" s="134"/>
    </row>
    <row r="13" spans="1:12" s="2" customFormat="1" ht="16.7" customHeight="1">
      <c r="A13" s="11" t="s">
        <v>349</v>
      </c>
      <c r="B13" s="12"/>
      <c r="C13" s="64"/>
      <c r="D13" s="64"/>
      <c r="E13" s="81">
        <f>E14+E117+E148</f>
        <v>31311600</v>
      </c>
      <c r="F13" s="81">
        <f t="shared" ref="F13:K13" si="1">F14+F117+F148</f>
        <v>5052576</v>
      </c>
      <c r="G13" s="81">
        <f t="shared" si="1"/>
        <v>5406859</v>
      </c>
      <c r="H13" s="81">
        <f t="shared" si="1"/>
        <v>5406859</v>
      </c>
      <c r="I13" s="81">
        <f>I14+I117+I148</f>
        <v>5052576</v>
      </c>
      <c r="J13" s="81">
        <f t="shared" si="1"/>
        <v>354283</v>
      </c>
      <c r="K13" s="81">
        <f t="shared" si="1"/>
        <v>5471645</v>
      </c>
      <c r="L13" s="134"/>
    </row>
    <row r="14" spans="1:12" s="2" customFormat="1">
      <c r="A14" s="13" t="s">
        <v>351</v>
      </c>
      <c r="B14" s="14" t="s">
        <v>14</v>
      </c>
      <c r="C14" s="65"/>
      <c r="D14" s="65"/>
      <c r="E14" s="81">
        <f>E15+E47+E104</f>
        <v>31311600</v>
      </c>
      <c r="F14" s="81">
        <f t="shared" ref="F14:K14" si="2">F15+F47+F104</f>
        <v>5052576</v>
      </c>
      <c r="G14" s="137">
        <f t="shared" si="2"/>
        <v>5406859</v>
      </c>
      <c r="H14" s="137">
        <f t="shared" si="2"/>
        <v>5406859</v>
      </c>
      <c r="I14" s="81">
        <f>I15+I47+I104</f>
        <v>5052576</v>
      </c>
      <c r="J14" s="137">
        <f t="shared" si="2"/>
        <v>354283</v>
      </c>
      <c r="K14" s="156">
        <f t="shared" si="2"/>
        <v>5439245</v>
      </c>
      <c r="L14" s="134"/>
    </row>
    <row r="15" spans="1:12" s="2" customFormat="1" ht="15" customHeight="1">
      <c r="A15" s="13" t="s">
        <v>15</v>
      </c>
      <c r="B15" s="14">
        <v>10</v>
      </c>
      <c r="C15" s="65"/>
      <c r="D15" s="65"/>
      <c r="E15" s="81">
        <f>E16+E32+E40</f>
        <v>24440600</v>
      </c>
      <c r="F15" s="81">
        <f t="shared" ref="F15:K15" si="3">F16+F32+F40</f>
        <v>4609112</v>
      </c>
      <c r="G15" s="137">
        <f t="shared" si="3"/>
        <v>4609112</v>
      </c>
      <c r="H15" s="137">
        <f t="shared" si="3"/>
        <v>4609112</v>
      </c>
      <c r="I15" s="81">
        <f>I16+I32+I40</f>
        <v>4609112</v>
      </c>
      <c r="J15" s="137">
        <f t="shared" si="3"/>
        <v>0</v>
      </c>
      <c r="K15" s="156">
        <f t="shared" si="3"/>
        <v>4522930</v>
      </c>
      <c r="L15" s="134"/>
    </row>
    <row r="16" spans="1:12" s="2" customFormat="1" ht="27" customHeight="1">
      <c r="A16" s="15" t="s">
        <v>347</v>
      </c>
      <c r="B16" s="16" t="s">
        <v>16</v>
      </c>
      <c r="C16" s="66"/>
      <c r="D16" s="66"/>
      <c r="E16" s="101">
        <f>E17+E20+E21+E25+E26+E30+E31</f>
        <v>23667600</v>
      </c>
      <c r="F16" s="101">
        <f>F17+F20+F21+F25+F26+F30+F31</f>
        <v>4506038</v>
      </c>
      <c r="G16" s="138">
        <f t="shared" ref="G16:K16" si="4">G17+G20+G21+G25+G26+G30+G31</f>
        <v>4506038</v>
      </c>
      <c r="H16" s="138">
        <f t="shared" si="4"/>
        <v>4506038</v>
      </c>
      <c r="I16" s="101">
        <f>I17+I20+I21+I25+I26+I30+I31</f>
        <v>4506038</v>
      </c>
      <c r="J16" s="138">
        <f t="shared" si="4"/>
        <v>0</v>
      </c>
      <c r="K16" s="157">
        <f t="shared" si="4"/>
        <v>4421360</v>
      </c>
      <c r="L16" s="134"/>
    </row>
    <row r="17" spans="1:12" s="2" customFormat="1" ht="15" customHeight="1">
      <c r="A17" s="17" t="s">
        <v>17</v>
      </c>
      <c r="B17" s="18" t="s">
        <v>18</v>
      </c>
      <c r="C17" s="66"/>
      <c r="D17" s="189"/>
      <c r="E17" s="86">
        <v>17073600</v>
      </c>
      <c r="F17" s="86">
        <v>3563523</v>
      </c>
      <c r="G17" s="139">
        <f>I17</f>
        <v>3563523</v>
      </c>
      <c r="H17" s="139">
        <f>G17</f>
        <v>3563523</v>
      </c>
      <c r="I17" s="158">
        <v>3563523</v>
      </c>
      <c r="J17" s="140">
        <f>H17-I17</f>
        <v>0</v>
      </c>
      <c r="K17" s="172">
        <v>3519834</v>
      </c>
      <c r="L17" s="134"/>
    </row>
    <row r="18" spans="1:12" s="2" customFormat="1" ht="18" customHeight="1">
      <c r="A18" s="17" t="s">
        <v>19</v>
      </c>
      <c r="B18" s="18" t="s">
        <v>20</v>
      </c>
      <c r="C18" s="68"/>
      <c r="D18" s="67"/>
      <c r="E18" s="86"/>
      <c r="F18" s="109"/>
      <c r="G18" s="139"/>
      <c r="H18" s="139"/>
      <c r="I18" s="159"/>
      <c r="J18" s="140"/>
      <c r="K18" s="173"/>
      <c r="L18" s="134"/>
    </row>
    <row r="19" spans="1:12" s="2" customFormat="1" ht="13.7" customHeight="1">
      <c r="A19" s="17" t="s">
        <v>21</v>
      </c>
      <c r="B19" s="18" t="s">
        <v>22</v>
      </c>
      <c r="C19" s="68"/>
      <c r="D19" s="67"/>
      <c r="E19" s="86"/>
      <c r="F19" s="109"/>
      <c r="G19" s="139"/>
      <c r="H19" s="139"/>
      <c r="I19" s="159"/>
      <c r="J19" s="140"/>
      <c r="K19" s="174"/>
      <c r="L19" s="134"/>
    </row>
    <row r="20" spans="1:12" s="2" customFormat="1" ht="14.25" customHeight="1">
      <c r="A20" s="17" t="s">
        <v>23</v>
      </c>
      <c r="B20" s="18" t="s">
        <v>24</v>
      </c>
      <c r="C20" s="68"/>
      <c r="D20" s="67"/>
      <c r="E20" s="86">
        <v>3498000</v>
      </c>
      <c r="F20" s="158">
        <v>412115</v>
      </c>
      <c r="G20" s="139">
        <f t="shared" ref="G20:G41" si="5">I20</f>
        <v>412115</v>
      </c>
      <c r="H20" s="139">
        <f t="shared" ref="H20:H46" si="6">G20</f>
        <v>412115</v>
      </c>
      <c r="I20" s="158">
        <v>412115</v>
      </c>
      <c r="J20" s="140">
        <f t="shared" ref="J20:J46" si="7">H20-I20</f>
        <v>0</v>
      </c>
      <c r="K20" s="174">
        <v>413489</v>
      </c>
      <c r="L20" s="134"/>
    </row>
    <row r="21" spans="1:12" s="2" customFormat="1" ht="13.7" customHeight="1">
      <c r="A21" s="17" t="s">
        <v>25</v>
      </c>
      <c r="B21" s="18" t="s">
        <v>26</v>
      </c>
      <c r="C21" s="68"/>
      <c r="D21" s="67"/>
      <c r="E21" s="86">
        <v>1202000</v>
      </c>
      <c r="F21" s="159">
        <v>244355</v>
      </c>
      <c r="G21" s="139">
        <f t="shared" si="5"/>
        <v>244355</v>
      </c>
      <c r="H21" s="139">
        <f t="shared" si="6"/>
        <v>244355</v>
      </c>
      <c r="I21" s="159">
        <v>244355</v>
      </c>
      <c r="J21" s="140">
        <f t="shared" si="7"/>
        <v>0</v>
      </c>
      <c r="K21" s="174">
        <v>230806</v>
      </c>
      <c r="L21" s="134"/>
    </row>
    <row r="22" spans="1:12" s="2" customFormat="1" ht="16.5" customHeight="1">
      <c r="A22" s="17" t="s">
        <v>27</v>
      </c>
      <c r="B22" s="18" t="s">
        <v>28</v>
      </c>
      <c r="C22" s="68"/>
      <c r="D22" s="67"/>
      <c r="E22" s="86"/>
      <c r="F22" s="109"/>
      <c r="G22" s="139"/>
      <c r="H22" s="139"/>
      <c r="I22" s="159"/>
      <c r="J22" s="140"/>
      <c r="K22" s="174"/>
      <c r="L22" s="134"/>
    </row>
    <row r="23" spans="1:12" s="2" customFormat="1" ht="17.25" customHeight="1">
      <c r="A23" s="17" t="s">
        <v>29</v>
      </c>
      <c r="B23" s="18" t="s">
        <v>30</v>
      </c>
      <c r="C23" s="68"/>
      <c r="D23" s="67"/>
      <c r="E23" s="86"/>
      <c r="F23" s="108"/>
      <c r="G23" s="139"/>
      <c r="H23" s="139"/>
      <c r="I23" s="159"/>
      <c r="J23" s="140"/>
      <c r="K23" s="174"/>
      <c r="L23" s="134"/>
    </row>
    <row r="24" spans="1:12" s="2" customFormat="1" ht="17.25" customHeight="1">
      <c r="A24" s="17" t="s">
        <v>31</v>
      </c>
      <c r="B24" s="18" t="s">
        <v>32</v>
      </c>
      <c r="C24" s="68"/>
      <c r="D24" s="67"/>
      <c r="E24" s="86"/>
      <c r="F24" s="109"/>
      <c r="G24" s="139"/>
      <c r="H24" s="139"/>
      <c r="I24" s="159"/>
      <c r="J24" s="140"/>
      <c r="K24" s="174"/>
      <c r="L24" s="134"/>
    </row>
    <row r="25" spans="1:12" s="2" customFormat="1" ht="14.25" customHeight="1">
      <c r="A25" s="17" t="s">
        <v>33</v>
      </c>
      <c r="B25" s="18" t="s">
        <v>34</v>
      </c>
      <c r="C25" s="68"/>
      <c r="D25" s="67"/>
      <c r="E25" s="86">
        <v>685000</v>
      </c>
      <c r="F25" s="158">
        <v>130012</v>
      </c>
      <c r="G25" s="139">
        <f t="shared" si="5"/>
        <v>130012</v>
      </c>
      <c r="H25" s="139">
        <f t="shared" si="6"/>
        <v>130012</v>
      </c>
      <c r="I25" s="158">
        <v>130012</v>
      </c>
      <c r="J25" s="140">
        <f t="shared" si="7"/>
        <v>0</v>
      </c>
      <c r="K25" s="174">
        <v>124660</v>
      </c>
      <c r="L25" s="134"/>
    </row>
    <row r="26" spans="1:12" s="2" customFormat="1" ht="14.25" customHeight="1">
      <c r="A26" s="17" t="s">
        <v>35</v>
      </c>
      <c r="B26" s="18" t="s">
        <v>36</v>
      </c>
      <c r="C26" s="68"/>
      <c r="D26" s="67"/>
      <c r="E26" s="86">
        <v>29000</v>
      </c>
      <c r="F26" s="159">
        <v>4179</v>
      </c>
      <c r="G26" s="139">
        <f t="shared" si="5"/>
        <v>4179</v>
      </c>
      <c r="H26" s="139">
        <f t="shared" si="6"/>
        <v>4179</v>
      </c>
      <c r="I26" s="159">
        <v>4179</v>
      </c>
      <c r="J26" s="140">
        <f t="shared" si="7"/>
        <v>0</v>
      </c>
      <c r="K26" s="174">
        <v>4179</v>
      </c>
      <c r="L26" s="134"/>
    </row>
    <row r="27" spans="1:12" s="2" customFormat="1" ht="16.5" customHeight="1">
      <c r="A27" s="19" t="s">
        <v>37</v>
      </c>
      <c r="B27" s="20" t="s">
        <v>38</v>
      </c>
      <c r="C27" s="68"/>
      <c r="D27" s="67"/>
      <c r="E27" s="86"/>
      <c r="F27" s="109"/>
      <c r="G27" s="139"/>
      <c r="H27" s="139"/>
      <c r="I27" s="159"/>
      <c r="J27" s="140">
        <f t="shared" si="7"/>
        <v>0</v>
      </c>
      <c r="K27" s="174"/>
      <c r="L27" s="134"/>
    </row>
    <row r="28" spans="1:12" s="2" customFormat="1" ht="18" customHeight="1">
      <c r="A28" s="19" t="s">
        <v>39</v>
      </c>
      <c r="B28" s="20" t="s">
        <v>40</v>
      </c>
      <c r="C28" s="68"/>
      <c r="D28" s="67"/>
      <c r="E28" s="86"/>
      <c r="F28" s="109"/>
      <c r="G28" s="139"/>
      <c r="H28" s="139"/>
      <c r="I28" s="159"/>
      <c r="J28" s="140">
        <f t="shared" si="7"/>
        <v>0</v>
      </c>
      <c r="K28" s="174"/>
      <c r="L28" s="134"/>
    </row>
    <row r="29" spans="1:12" s="2" customFormat="1" ht="15.75" customHeight="1">
      <c r="A29" s="19" t="s">
        <v>41</v>
      </c>
      <c r="B29" s="20" t="s">
        <v>42</v>
      </c>
      <c r="C29" s="68"/>
      <c r="D29" s="67"/>
      <c r="E29" s="86"/>
      <c r="F29" s="109"/>
      <c r="G29" s="139"/>
      <c r="H29" s="139"/>
      <c r="I29" s="159"/>
      <c r="J29" s="140">
        <f t="shared" si="7"/>
        <v>0</v>
      </c>
      <c r="K29" s="174"/>
      <c r="L29" s="134"/>
    </row>
    <row r="30" spans="1:12" s="2" customFormat="1" ht="16.5" customHeight="1">
      <c r="A30" s="19" t="s">
        <v>375</v>
      </c>
      <c r="B30" s="20" t="s">
        <v>374</v>
      </c>
      <c r="C30" s="68"/>
      <c r="D30" s="67"/>
      <c r="E30" s="83">
        <v>730000</v>
      </c>
      <c r="F30" s="159">
        <v>123661</v>
      </c>
      <c r="G30" s="139">
        <f t="shared" si="5"/>
        <v>123661</v>
      </c>
      <c r="H30" s="139">
        <f t="shared" si="6"/>
        <v>123661</v>
      </c>
      <c r="I30" s="159">
        <v>123661</v>
      </c>
      <c r="J30" s="140">
        <f t="shared" si="7"/>
        <v>0</v>
      </c>
      <c r="K30" s="174">
        <v>121535</v>
      </c>
      <c r="L30" s="134"/>
    </row>
    <row r="31" spans="1:12" s="2" customFormat="1" ht="16.5" customHeight="1">
      <c r="A31" s="17" t="s">
        <v>43</v>
      </c>
      <c r="B31" s="20" t="s">
        <v>44</v>
      </c>
      <c r="C31" s="68"/>
      <c r="D31" s="67"/>
      <c r="E31" s="83">
        <v>450000</v>
      </c>
      <c r="F31" s="159">
        <v>28193</v>
      </c>
      <c r="G31" s="139">
        <f t="shared" si="5"/>
        <v>28193</v>
      </c>
      <c r="H31" s="139">
        <f t="shared" si="6"/>
        <v>28193</v>
      </c>
      <c r="I31" s="159">
        <v>28193</v>
      </c>
      <c r="J31" s="140">
        <f t="shared" si="7"/>
        <v>0</v>
      </c>
      <c r="K31" s="174">
        <v>6857</v>
      </c>
      <c r="L31" s="134"/>
    </row>
    <row r="32" spans="1:12" s="2" customFormat="1" ht="15.75" customHeight="1">
      <c r="A32" s="21" t="s">
        <v>45</v>
      </c>
      <c r="B32" s="22" t="s">
        <v>46</v>
      </c>
      <c r="C32" s="66">
        <f>C33+C34+C35+C36+C37+C38+C39</f>
        <v>0</v>
      </c>
      <c r="D32" s="66"/>
      <c r="E32" s="72">
        <f>E38</f>
        <v>163000</v>
      </c>
      <c r="F32" s="72">
        <f t="shared" ref="F32:K32" si="8">F38</f>
        <v>0</v>
      </c>
      <c r="G32" s="72">
        <f t="shared" si="8"/>
        <v>0</v>
      </c>
      <c r="H32" s="139">
        <f t="shared" si="6"/>
        <v>0</v>
      </c>
      <c r="I32" s="72">
        <f t="shared" si="8"/>
        <v>0</v>
      </c>
      <c r="J32" s="140">
        <f t="shared" si="7"/>
        <v>0</v>
      </c>
      <c r="K32" s="85">
        <f t="shared" si="8"/>
        <v>0</v>
      </c>
      <c r="L32" s="134"/>
    </row>
    <row r="33" spans="1:12" s="2" customFormat="1" ht="13.5" customHeight="1">
      <c r="A33" s="19" t="s">
        <v>47</v>
      </c>
      <c r="B33" s="20" t="s">
        <v>48</v>
      </c>
      <c r="C33" s="68"/>
      <c r="D33" s="67"/>
      <c r="E33" s="67"/>
      <c r="F33" s="89"/>
      <c r="G33" s="139"/>
      <c r="H33" s="139"/>
      <c r="I33" s="160"/>
      <c r="J33" s="140"/>
      <c r="K33" s="175"/>
      <c r="L33" s="134"/>
    </row>
    <row r="34" spans="1:12" s="2" customFormat="1" ht="15" customHeight="1">
      <c r="A34" s="17" t="s">
        <v>49</v>
      </c>
      <c r="B34" s="20" t="s">
        <v>50</v>
      </c>
      <c r="C34" s="68"/>
      <c r="D34" s="67"/>
      <c r="E34" s="67"/>
      <c r="F34" s="89"/>
      <c r="G34" s="139"/>
      <c r="H34" s="139"/>
      <c r="I34" s="160"/>
      <c r="J34" s="140"/>
      <c r="K34" s="175"/>
      <c r="L34" s="134"/>
    </row>
    <row r="35" spans="1:12" s="2" customFormat="1" ht="15.75" customHeight="1">
      <c r="A35" s="17" t="s">
        <v>51</v>
      </c>
      <c r="B35" s="20" t="s">
        <v>52</v>
      </c>
      <c r="C35" s="68"/>
      <c r="D35" s="67"/>
      <c r="E35" s="67"/>
      <c r="F35" s="89"/>
      <c r="G35" s="139"/>
      <c r="H35" s="139"/>
      <c r="I35" s="160"/>
      <c r="J35" s="140"/>
      <c r="K35" s="175"/>
      <c r="L35" s="134"/>
    </row>
    <row r="36" spans="1:12" s="2" customFormat="1" ht="15" customHeight="1">
      <c r="A36" s="17" t="s">
        <v>53</v>
      </c>
      <c r="B36" s="20" t="s">
        <v>54</v>
      </c>
      <c r="C36" s="68"/>
      <c r="D36" s="67"/>
      <c r="E36" s="67"/>
      <c r="F36" s="89"/>
      <c r="G36" s="139"/>
      <c r="H36" s="139"/>
      <c r="I36" s="160"/>
      <c r="J36" s="140"/>
      <c r="K36" s="175"/>
      <c r="L36" s="134"/>
    </row>
    <row r="37" spans="1:12" s="2" customFormat="1" ht="15.75" customHeight="1">
      <c r="A37" s="19" t="s">
        <v>55</v>
      </c>
      <c r="B37" s="20" t="s">
        <v>56</v>
      </c>
      <c r="C37" s="68"/>
      <c r="D37" s="67"/>
      <c r="E37" s="67"/>
      <c r="F37" s="89"/>
      <c r="G37" s="139"/>
      <c r="H37" s="139"/>
      <c r="I37" s="160"/>
      <c r="J37" s="140"/>
      <c r="K37" s="175"/>
      <c r="L37" s="134"/>
    </row>
    <row r="38" spans="1:12" s="2" customFormat="1" ht="14.25" customHeight="1">
      <c r="A38" s="19" t="s">
        <v>57</v>
      </c>
      <c r="B38" s="20" t="s">
        <v>58</v>
      </c>
      <c r="C38" s="68"/>
      <c r="D38" s="67"/>
      <c r="E38" s="97">
        <v>163000</v>
      </c>
      <c r="F38" s="98">
        <v>0</v>
      </c>
      <c r="G38" s="139">
        <f t="shared" si="5"/>
        <v>0</v>
      </c>
      <c r="H38" s="139">
        <f t="shared" si="6"/>
        <v>0</v>
      </c>
      <c r="I38" s="159">
        <v>0</v>
      </c>
      <c r="J38" s="140">
        <f t="shared" si="7"/>
        <v>0</v>
      </c>
      <c r="K38" s="174"/>
      <c r="L38" s="134"/>
    </row>
    <row r="39" spans="1:12" s="2" customFormat="1" ht="15.75" customHeight="1">
      <c r="A39" s="17" t="s">
        <v>59</v>
      </c>
      <c r="B39" s="20" t="s">
        <v>60</v>
      </c>
      <c r="C39" s="68"/>
      <c r="D39" s="67"/>
      <c r="E39" s="97"/>
      <c r="F39" s="100"/>
      <c r="G39" s="139">
        <f t="shared" si="5"/>
        <v>0</v>
      </c>
      <c r="H39" s="139"/>
      <c r="I39" s="159"/>
      <c r="J39" s="140"/>
      <c r="K39" s="174"/>
      <c r="L39" s="134"/>
    </row>
    <row r="40" spans="1:12" s="2" customFormat="1" ht="13.5" customHeight="1">
      <c r="A40" s="21" t="s">
        <v>61</v>
      </c>
      <c r="B40" s="22" t="s">
        <v>62</v>
      </c>
      <c r="C40" s="66">
        <f>C41+C42+C43+C44+C45+C46</f>
        <v>0</v>
      </c>
      <c r="D40" s="66"/>
      <c r="E40" s="101">
        <f>E41+E46</f>
        <v>610000</v>
      </c>
      <c r="F40" s="101">
        <f t="shared" ref="F40:I40" si="9">F41+F46</f>
        <v>103074</v>
      </c>
      <c r="G40" s="101">
        <f t="shared" si="9"/>
        <v>103074</v>
      </c>
      <c r="H40" s="101">
        <f t="shared" si="9"/>
        <v>103074</v>
      </c>
      <c r="I40" s="101">
        <f t="shared" si="9"/>
        <v>103074</v>
      </c>
      <c r="J40" s="140">
        <f t="shared" si="7"/>
        <v>0</v>
      </c>
      <c r="K40" s="179">
        <f t="shared" ref="K40" si="10">K41+K46</f>
        <v>101570</v>
      </c>
      <c r="L40" s="134"/>
    </row>
    <row r="41" spans="1:12" s="2" customFormat="1" ht="12.75" customHeight="1">
      <c r="A41" s="19" t="s">
        <v>63</v>
      </c>
      <c r="B41" s="20" t="s">
        <v>64</v>
      </c>
      <c r="C41" s="69"/>
      <c r="D41" s="190"/>
      <c r="E41" s="97">
        <v>40000</v>
      </c>
      <c r="F41" s="159">
        <v>2079</v>
      </c>
      <c r="G41" s="139">
        <f t="shared" si="5"/>
        <v>2079</v>
      </c>
      <c r="H41" s="139">
        <f t="shared" si="6"/>
        <v>2079</v>
      </c>
      <c r="I41" s="159">
        <v>2079</v>
      </c>
      <c r="J41" s="140">
        <f t="shared" si="7"/>
        <v>0</v>
      </c>
      <c r="K41" s="174">
        <v>2089</v>
      </c>
      <c r="L41" s="134"/>
    </row>
    <row r="42" spans="1:12" s="2" customFormat="1" ht="12.75" customHeight="1">
      <c r="A42" s="19" t="s">
        <v>65</v>
      </c>
      <c r="B42" s="20" t="s">
        <v>66</v>
      </c>
      <c r="C42" s="69"/>
      <c r="D42" s="190"/>
      <c r="E42" s="97"/>
      <c r="F42" s="100"/>
      <c r="G42" s="139"/>
      <c r="H42" s="139"/>
      <c r="I42" s="159"/>
      <c r="J42" s="140"/>
      <c r="K42" s="174">
        <v>0</v>
      </c>
      <c r="L42" s="134"/>
    </row>
    <row r="43" spans="1:12" s="2" customFormat="1">
      <c r="A43" s="19" t="s">
        <v>67</v>
      </c>
      <c r="B43" s="20" t="s">
        <v>68</v>
      </c>
      <c r="C43" s="69"/>
      <c r="D43" s="190"/>
      <c r="E43" s="97"/>
      <c r="F43" s="100"/>
      <c r="G43" s="139"/>
      <c r="H43" s="139"/>
      <c r="I43" s="159"/>
      <c r="J43" s="140"/>
      <c r="K43" s="174"/>
      <c r="L43" s="134"/>
    </row>
    <row r="44" spans="1:12" s="2" customFormat="1">
      <c r="A44" s="19" t="s">
        <v>69</v>
      </c>
      <c r="B44" s="20" t="s">
        <v>70</v>
      </c>
      <c r="C44" s="69"/>
      <c r="D44" s="190"/>
      <c r="E44" s="97"/>
      <c r="F44" s="100"/>
      <c r="G44" s="139"/>
      <c r="H44" s="139"/>
      <c r="I44" s="159"/>
      <c r="J44" s="140"/>
      <c r="K44" s="174"/>
      <c r="L44" s="134"/>
    </row>
    <row r="45" spans="1:12" s="2" customFormat="1" ht="14.25" customHeight="1">
      <c r="A45" s="19" t="s">
        <v>376</v>
      </c>
      <c r="B45" s="20" t="s">
        <v>71</v>
      </c>
      <c r="C45" s="69"/>
      <c r="D45" s="190"/>
      <c r="E45" s="97"/>
      <c r="F45" s="100"/>
      <c r="G45" s="139"/>
      <c r="H45" s="139"/>
      <c r="I45" s="159"/>
      <c r="J45" s="140"/>
      <c r="K45" s="174"/>
      <c r="L45" s="134"/>
    </row>
    <row r="46" spans="1:12" s="2" customFormat="1" ht="14.25" customHeight="1" thickBot="1">
      <c r="A46" s="17" t="s">
        <v>377</v>
      </c>
      <c r="B46" s="28" t="s">
        <v>378</v>
      </c>
      <c r="C46" s="70"/>
      <c r="D46" s="191"/>
      <c r="E46" s="103">
        <v>570000</v>
      </c>
      <c r="F46" s="161">
        <v>100995</v>
      </c>
      <c r="G46" s="139">
        <f>I46</f>
        <v>100995</v>
      </c>
      <c r="H46" s="139">
        <f t="shared" si="6"/>
        <v>100995</v>
      </c>
      <c r="I46" s="161">
        <v>100995</v>
      </c>
      <c r="J46" s="140">
        <f t="shared" si="7"/>
        <v>0</v>
      </c>
      <c r="K46" s="176">
        <v>99481</v>
      </c>
      <c r="L46" s="134"/>
    </row>
    <row r="47" spans="1:12" s="2" customFormat="1" ht="26.25" customHeight="1">
      <c r="A47" s="23" t="s">
        <v>72</v>
      </c>
      <c r="B47" s="93" t="s">
        <v>73</v>
      </c>
      <c r="C47" s="94">
        <f>C48+C59+C60+C63+C68+C72+C75+C76+C77+C78+C79+C80+C81+C82+C83+C84+C85+C86+C87+C88+C89+C92+C93+C94</f>
        <v>0</v>
      </c>
      <c r="D47" s="94"/>
      <c r="E47" s="104">
        <f>E48+E59+E60+E63++E68+E75+E79+E80+E94</f>
        <v>6721000</v>
      </c>
      <c r="F47" s="104">
        <f t="shared" ref="F47:K47" si="11">F48+F59+F60+F63+F68+F79+F80+F94+F75</f>
        <v>399906</v>
      </c>
      <c r="G47" s="142">
        <f t="shared" si="11"/>
        <v>754189</v>
      </c>
      <c r="H47" s="142">
        <f t="shared" si="11"/>
        <v>754189</v>
      </c>
      <c r="I47" s="104">
        <f>I48+I59+I60+I63++I68+I75+I79+I80+I94</f>
        <v>399906</v>
      </c>
      <c r="J47" s="142">
        <f>J48+J59+J60+J63+J68+J79+J80+J94+J75</f>
        <v>354283</v>
      </c>
      <c r="K47" s="162">
        <f t="shared" si="11"/>
        <v>870397</v>
      </c>
      <c r="L47" s="134"/>
    </row>
    <row r="48" spans="1:12" s="2" customFormat="1" ht="15.75" customHeight="1" thickBot="1">
      <c r="A48" s="21" t="s">
        <v>74</v>
      </c>
      <c r="B48" s="95" t="s">
        <v>75</v>
      </c>
      <c r="C48" s="96">
        <f>C49+C50+C51+C52+C53+C54+C55+C56+C57+C58</f>
        <v>0</v>
      </c>
      <c r="D48" s="96"/>
      <c r="E48" s="105">
        <f>E49+E50+E51+E52+E53+E54+E56+E57+E58</f>
        <v>2480000</v>
      </c>
      <c r="F48" s="105">
        <f t="shared" ref="F48:K48" si="12">F49+F50+F51+F52+F53+F54+F56+F57+F58</f>
        <v>313113</v>
      </c>
      <c r="G48" s="143">
        <f t="shared" si="12"/>
        <v>474807</v>
      </c>
      <c r="H48" s="143">
        <f t="shared" si="12"/>
        <v>474807</v>
      </c>
      <c r="I48" s="105">
        <f>I49+I50+I51+I52+I53+I54+I56+I57+I58</f>
        <v>313113</v>
      </c>
      <c r="J48" s="143">
        <f>J49+J50+J51+J52+J53+J54+J56+J57+J58</f>
        <v>161694</v>
      </c>
      <c r="K48" s="163">
        <f t="shared" si="12"/>
        <v>473174</v>
      </c>
      <c r="L48" s="134"/>
    </row>
    <row r="49" spans="1:12" s="2" customFormat="1">
      <c r="A49" s="19" t="s">
        <v>76</v>
      </c>
      <c r="B49" s="91" t="s">
        <v>77</v>
      </c>
      <c r="C49" s="92"/>
      <c r="D49" s="192"/>
      <c r="E49" s="110">
        <v>60000</v>
      </c>
      <c r="F49" s="164">
        <v>987</v>
      </c>
      <c r="G49" s="144">
        <f>H49</f>
        <v>5479</v>
      </c>
      <c r="H49" s="145">
        <f t="shared" ref="H49:H67" si="13">I49+J49</f>
        <v>5479</v>
      </c>
      <c r="I49" s="164">
        <v>987</v>
      </c>
      <c r="J49" s="146">
        <v>4492</v>
      </c>
      <c r="K49" s="173">
        <v>5086</v>
      </c>
      <c r="L49" s="134"/>
    </row>
    <row r="50" spans="1:12" s="2" customFormat="1">
      <c r="A50" s="19" t="s">
        <v>78</v>
      </c>
      <c r="B50" s="20" t="s">
        <v>79</v>
      </c>
      <c r="C50" s="68"/>
      <c r="D50" s="67"/>
      <c r="E50" s="97">
        <v>222000</v>
      </c>
      <c r="F50" s="159">
        <v>4066</v>
      </c>
      <c r="G50" s="144">
        <f t="shared" ref="G50:G58" si="14">H50</f>
        <v>19557</v>
      </c>
      <c r="H50" s="139">
        <f t="shared" si="13"/>
        <v>19557</v>
      </c>
      <c r="I50" s="159">
        <v>4066</v>
      </c>
      <c r="J50" s="146">
        <v>15491</v>
      </c>
      <c r="K50" s="174">
        <v>23577</v>
      </c>
      <c r="L50" s="134"/>
    </row>
    <row r="51" spans="1:12" s="2" customFormat="1">
      <c r="A51" s="19" t="s">
        <v>80</v>
      </c>
      <c r="B51" s="20" t="s">
        <v>81</v>
      </c>
      <c r="C51" s="68"/>
      <c r="D51" s="67"/>
      <c r="E51" s="97">
        <v>1116000</v>
      </c>
      <c r="F51" s="159">
        <v>235911</v>
      </c>
      <c r="G51" s="144">
        <f t="shared" si="14"/>
        <v>256676</v>
      </c>
      <c r="H51" s="139">
        <f t="shared" si="13"/>
        <v>256676</v>
      </c>
      <c r="I51" s="159">
        <v>235911</v>
      </c>
      <c r="J51" s="146">
        <v>20765</v>
      </c>
      <c r="K51" s="174">
        <v>256734</v>
      </c>
      <c r="L51" s="134"/>
    </row>
    <row r="52" spans="1:12" s="2" customFormat="1">
      <c r="A52" s="19" t="s">
        <v>82</v>
      </c>
      <c r="B52" s="20" t="s">
        <v>83</v>
      </c>
      <c r="C52" s="68"/>
      <c r="D52" s="67"/>
      <c r="E52" s="97">
        <v>195000</v>
      </c>
      <c r="F52" s="159">
        <v>10490</v>
      </c>
      <c r="G52" s="144">
        <f t="shared" si="14"/>
        <v>19920</v>
      </c>
      <c r="H52" s="139">
        <f t="shared" si="13"/>
        <v>19920</v>
      </c>
      <c r="I52" s="159">
        <v>10490</v>
      </c>
      <c r="J52" s="146">
        <v>9430</v>
      </c>
      <c r="K52" s="174">
        <v>19715</v>
      </c>
      <c r="L52" s="134"/>
    </row>
    <row r="53" spans="1:12" s="2" customFormat="1">
      <c r="A53" s="19" t="s">
        <v>84</v>
      </c>
      <c r="B53" s="20" t="s">
        <v>85</v>
      </c>
      <c r="C53" s="68"/>
      <c r="D53" s="67"/>
      <c r="E53" s="97">
        <v>24000</v>
      </c>
      <c r="F53" s="159">
        <v>5753</v>
      </c>
      <c r="G53" s="144">
        <f t="shared" si="14"/>
        <v>7931</v>
      </c>
      <c r="H53" s="139">
        <f t="shared" si="13"/>
        <v>7931</v>
      </c>
      <c r="I53" s="159">
        <v>5753</v>
      </c>
      <c r="J53" s="146">
        <v>2178</v>
      </c>
      <c r="K53" s="174">
        <v>2473</v>
      </c>
      <c r="L53" s="134"/>
    </row>
    <row r="54" spans="1:12" s="2" customFormat="1">
      <c r="A54" s="19" t="s">
        <v>86</v>
      </c>
      <c r="B54" s="20" t="s">
        <v>87</v>
      </c>
      <c r="C54" s="68"/>
      <c r="D54" s="67"/>
      <c r="E54" s="97">
        <v>13000</v>
      </c>
      <c r="F54" s="86">
        <v>0</v>
      </c>
      <c r="G54" s="144">
        <f t="shared" si="14"/>
        <v>1884</v>
      </c>
      <c r="H54" s="139">
        <f t="shared" si="13"/>
        <v>1884</v>
      </c>
      <c r="I54" s="159">
        <v>0</v>
      </c>
      <c r="J54" s="146">
        <v>1884</v>
      </c>
      <c r="K54" s="174">
        <v>1564</v>
      </c>
      <c r="L54" s="134"/>
    </row>
    <row r="55" spans="1:12" s="2" customFormat="1">
      <c r="A55" s="19" t="s">
        <v>88</v>
      </c>
      <c r="B55" s="20" t="s">
        <v>89</v>
      </c>
      <c r="C55" s="68"/>
      <c r="D55" s="67"/>
      <c r="E55" s="97"/>
      <c r="F55" s="111"/>
      <c r="G55" s="144">
        <f t="shared" si="14"/>
        <v>0</v>
      </c>
      <c r="H55" s="139">
        <f t="shared" si="13"/>
        <v>0</v>
      </c>
      <c r="I55" s="159"/>
      <c r="J55" s="146"/>
      <c r="K55" s="174"/>
      <c r="L55" s="134"/>
    </row>
    <row r="56" spans="1:12" s="2" customFormat="1">
      <c r="A56" s="19" t="s">
        <v>90</v>
      </c>
      <c r="B56" s="20" t="s">
        <v>91</v>
      </c>
      <c r="C56" s="68"/>
      <c r="D56" s="67"/>
      <c r="E56" s="97">
        <v>80000</v>
      </c>
      <c r="F56" s="159">
        <v>5886</v>
      </c>
      <c r="G56" s="144">
        <f t="shared" si="14"/>
        <v>5886</v>
      </c>
      <c r="H56" s="139">
        <f t="shared" si="13"/>
        <v>5886</v>
      </c>
      <c r="I56" s="159">
        <v>5886</v>
      </c>
      <c r="J56" s="146">
        <v>0</v>
      </c>
      <c r="K56" s="174">
        <v>5886</v>
      </c>
      <c r="L56" s="134"/>
    </row>
    <row r="57" spans="1:12" s="2" customFormat="1">
      <c r="A57" s="24" t="s">
        <v>92</v>
      </c>
      <c r="B57" s="20" t="s">
        <v>93</v>
      </c>
      <c r="C57" s="68"/>
      <c r="D57" s="67"/>
      <c r="E57" s="97">
        <v>180000</v>
      </c>
      <c r="F57" s="159">
        <v>12984</v>
      </c>
      <c r="G57" s="144">
        <f t="shared" si="14"/>
        <v>36122</v>
      </c>
      <c r="H57" s="139">
        <f t="shared" si="13"/>
        <v>36122</v>
      </c>
      <c r="I57" s="159">
        <v>12984</v>
      </c>
      <c r="J57" s="146">
        <v>23138</v>
      </c>
      <c r="K57" s="174">
        <v>36787</v>
      </c>
      <c r="L57" s="134"/>
    </row>
    <row r="58" spans="1:12" s="2" customFormat="1">
      <c r="A58" s="19" t="s">
        <v>94</v>
      </c>
      <c r="B58" s="20" t="s">
        <v>95</v>
      </c>
      <c r="C58" s="68"/>
      <c r="D58" s="67"/>
      <c r="E58" s="97">
        <v>590000</v>
      </c>
      <c r="F58" s="159">
        <v>37036</v>
      </c>
      <c r="G58" s="144">
        <f t="shared" si="14"/>
        <v>121352</v>
      </c>
      <c r="H58" s="139">
        <f t="shared" si="13"/>
        <v>121352</v>
      </c>
      <c r="I58" s="159">
        <v>37036</v>
      </c>
      <c r="J58" s="146">
        <v>84316</v>
      </c>
      <c r="K58" s="174">
        <v>121352</v>
      </c>
      <c r="L58" s="134"/>
    </row>
    <row r="59" spans="1:12" s="2" customFormat="1">
      <c r="A59" s="21" t="s">
        <v>96</v>
      </c>
      <c r="B59" s="22" t="s">
        <v>97</v>
      </c>
      <c r="C59" s="66"/>
      <c r="D59" s="189"/>
      <c r="E59" s="90">
        <v>300000</v>
      </c>
      <c r="F59" s="85">
        <v>0</v>
      </c>
      <c r="G59" s="147">
        <f>H59</f>
        <v>1647</v>
      </c>
      <c r="H59" s="148">
        <f t="shared" si="13"/>
        <v>1647</v>
      </c>
      <c r="I59" s="159">
        <v>0</v>
      </c>
      <c r="J59" s="146">
        <v>1647</v>
      </c>
      <c r="K59" s="174">
        <v>2738</v>
      </c>
      <c r="L59" s="134"/>
    </row>
    <row r="60" spans="1:12" s="2" customFormat="1">
      <c r="A60" s="21" t="s">
        <v>98</v>
      </c>
      <c r="B60" s="22" t="s">
        <v>99</v>
      </c>
      <c r="C60" s="66">
        <f>C61+C62</f>
        <v>0</v>
      </c>
      <c r="D60" s="66"/>
      <c r="E60" s="85">
        <f>E61</f>
        <v>600000</v>
      </c>
      <c r="F60" s="85">
        <f>F61</f>
        <v>64927</v>
      </c>
      <c r="G60" s="147">
        <f>G61</f>
        <v>128042</v>
      </c>
      <c r="H60" s="148">
        <f t="shared" si="13"/>
        <v>128042</v>
      </c>
      <c r="I60" s="85">
        <f>I61</f>
        <v>64927</v>
      </c>
      <c r="J60" s="149">
        <f>J61</f>
        <v>63115</v>
      </c>
      <c r="K60" s="157">
        <f>K61</f>
        <v>154905</v>
      </c>
      <c r="L60" s="134"/>
    </row>
    <row r="61" spans="1:12" s="2" customFormat="1">
      <c r="A61" s="24" t="s">
        <v>100</v>
      </c>
      <c r="B61" s="20" t="s">
        <v>101</v>
      </c>
      <c r="C61" s="68"/>
      <c r="D61" s="67"/>
      <c r="E61" s="97">
        <v>600000</v>
      </c>
      <c r="F61" s="159">
        <v>64927</v>
      </c>
      <c r="G61" s="147">
        <f>H61</f>
        <v>128042</v>
      </c>
      <c r="H61" s="139">
        <f t="shared" si="13"/>
        <v>128042</v>
      </c>
      <c r="I61" s="159">
        <v>64927</v>
      </c>
      <c r="J61" s="146">
        <v>63115</v>
      </c>
      <c r="K61" s="174">
        <v>154905</v>
      </c>
      <c r="L61" s="134"/>
    </row>
    <row r="62" spans="1:12" s="2" customFormat="1">
      <c r="A62" s="24" t="s">
        <v>102</v>
      </c>
      <c r="B62" s="20" t="s">
        <v>103</v>
      </c>
      <c r="C62" s="68"/>
      <c r="D62" s="67"/>
      <c r="E62" s="97"/>
      <c r="F62" s="111"/>
      <c r="G62" s="147"/>
      <c r="H62" s="139"/>
      <c r="I62" s="159"/>
      <c r="J62" s="146"/>
      <c r="K62" s="174"/>
      <c r="L62" s="134"/>
    </row>
    <row r="63" spans="1:12" s="2" customFormat="1">
      <c r="A63" s="21" t="s">
        <v>104</v>
      </c>
      <c r="B63" s="22" t="s">
        <v>105</v>
      </c>
      <c r="C63" s="66">
        <f>C64+C65+C66+C67</f>
        <v>0</v>
      </c>
      <c r="D63" s="66"/>
      <c r="E63" s="101">
        <f>E64+E65+E66+E67</f>
        <v>2692000</v>
      </c>
      <c r="F63" s="101">
        <f t="shared" ref="F63:K63" si="15">F64+F65+F66+F67</f>
        <v>10126</v>
      </c>
      <c r="G63" s="138">
        <f t="shared" si="15"/>
        <v>117169</v>
      </c>
      <c r="H63" s="138">
        <f t="shared" si="15"/>
        <v>117169</v>
      </c>
      <c r="I63" s="101">
        <f>I64+I65+I66+I67</f>
        <v>10126</v>
      </c>
      <c r="J63" s="179">
        <f>J64+J65+J66+J67</f>
        <v>107043</v>
      </c>
      <c r="K63" s="179">
        <f t="shared" si="15"/>
        <v>205858</v>
      </c>
      <c r="L63" s="134"/>
    </row>
    <row r="64" spans="1:12" s="2" customFormat="1">
      <c r="A64" s="19" t="s">
        <v>382</v>
      </c>
      <c r="B64" s="20" t="s">
        <v>106</v>
      </c>
      <c r="C64" s="68"/>
      <c r="D64" s="67"/>
      <c r="E64" s="97">
        <v>1331000</v>
      </c>
      <c r="F64" s="157">
        <v>9122</v>
      </c>
      <c r="G64" s="150">
        <f>H64</f>
        <v>74933</v>
      </c>
      <c r="H64" s="144">
        <f t="shared" si="13"/>
        <v>74933</v>
      </c>
      <c r="I64" s="157">
        <v>9122</v>
      </c>
      <c r="J64" s="141">
        <v>65811</v>
      </c>
      <c r="K64" s="174">
        <v>133085</v>
      </c>
      <c r="L64" s="134"/>
    </row>
    <row r="65" spans="1:12" s="2" customFormat="1">
      <c r="A65" s="19" t="s">
        <v>107</v>
      </c>
      <c r="B65" s="20" t="s">
        <v>108</v>
      </c>
      <c r="C65" s="68"/>
      <c r="D65" s="67"/>
      <c r="E65" s="97">
        <v>799000</v>
      </c>
      <c r="F65" s="157">
        <v>1004</v>
      </c>
      <c r="G65" s="150">
        <f>H65</f>
        <v>11592</v>
      </c>
      <c r="H65" s="150">
        <f t="shared" si="13"/>
        <v>11592</v>
      </c>
      <c r="I65" s="157">
        <v>1004</v>
      </c>
      <c r="J65" s="141">
        <v>10588</v>
      </c>
      <c r="K65" s="174">
        <v>17844</v>
      </c>
      <c r="L65" s="134"/>
    </row>
    <row r="66" spans="1:12" s="2" customFormat="1">
      <c r="A66" s="19" t="s">
        <v>109</v>
      </c>
      <c r="B66" s="20" t="s">
        <v>110</v>
      </c>
      <c r="C66" s="68"/>
      <c r="D66" s="67"/>
      <c r="E66" s="97">
        <v>450000</v>
      </c>
      <c r="F66" s="97">
        <v>0</v>
      </c>
      <c r="G66" s="150">
        <f>H66</f>
        <v>30253</v>
      </c>
      <c r="H66" s="150">
        <f t="shared" si="13"/>
        <v>30253</v>
      </c>
      <c r="I66" s="157">
        <v>0</v>
      </c>
      <c r="J66" s="141">
        <v>30253</v>
      </c>
      <c r="K66" s="174">
        <v>41200</v>
      </c>
      <c r="L66" s="134"/>
    </row>
    <row r="67" spans="1:12" s="2" customFormat="1">
      <c r="A67" s="19" t="s">
        <v>111</v>
      </c>
      <c r="B67" s="20" t="s">
        <v>112</v>
      </c>
      <c r="C67" s="68"/>
      <c r="D67" s="67"/>
      <c r="E67" s="97">
        <v>112000</v>
      </c>
      <c r="F67" s="111">
        <v>0</v>
      </c>
      <c r="G67" s="150">
        <f>H67</f>
        <v>391</v>
      </c>
      <c r="H67" s="151">
        <f t="shared" si="13"/>
        <v>391</v>
      </c>
      <c r="I67" s="157">
        <v>0</v>
      </c>
      <c r="J67" s="141">
        <v>391</v>
      </c>
      <c r="K67" s="174">
        <v>13729</v>
      </c>
      <c r="L67" s="134"/>
    </row>
    <row r="68" spans="1:12" s="2" customFormat="1">
      <c r="A68" s="15" t="s">
        <v>113</v>
      </c>
      <c r="B68" s="22" t="s">
        <v>114</v>
      </c>
      <c r="C68" s="66">
        <f>C69+C70+C71</f>
        <v>0</v>
      </c>
      <c r="D68" s="66"/>
      <c r="E68" s="101">
        <f>E69+E70+E71</f>
        <v>191000</v>
      </c>
      <c r="F68" s="101">
        <f t="shared" ref="F68:K68" si="16">F69+F70+F71</f>
        <v>0</v>
      </c>
      <c r="G68" s="150">
        <f t="shared" si="16"/>
        <v>920</v>
      </c>
      <c r="H68" s="138">
        <f t="shared" si="16"/>
        <v>920</v>
      </c>
      <c r="I68" s="138">
        <f t="shared" si="16"/>
        <v>0</v>
      </c>
      <c r="J68" s="138">
        <f t="shared" si="16"/>
        <v>920</v>
      </c>
      <c r="K68" s="157">
        <f t="shared" si="16"/>
        <v>0</v>
      </c>
      <c r="L68" s="134"/>
    </row>
    <row r="69" spans="1:12" s="2" customFormat="1">
      <c r="A69" s="19" t="s">
        <v>115</v>
      </c>
      <c r="B69" s="20" t="s">
        <v>116</v>
      </c>
      <c r="C69" s="68"/>
      <c r="D69" s="67"/>
      <c r="E69" s="97">
        <v>35000</v>
      </c>
      <c r="F69" s="97">
        <v>0</v>
      </c>
      <c r="G69" s="147">
        <f>I69+J69</f>
        <v>0</v>
      </c>
      <c r="H69" s="139">
        <f t="shared" ref="H69:H75" si="17">I69+J69</f>
        <v>0</v>
      </c>
      <c r="I69" s="159">
        <v>0</v>
      </c>
      <c r="J69" s="146">
        <v>0</v>
      </c>
      <c r="K69" s="174"/>
      <c r="L69" s="134"/>
    </row>
    <row r="70" spans="1:12" s="2" customFormat="1">
      <c r="A70" s="19" t="s">
        <v>117</v>
      </c>
      <c r="B70" s="20" t="s">
        <v>118</v>
      </c>
      <c r="C70" s="68"/>
      <c r="D70" s="67"/>
      <c r="E70" s="97">
        <v>25000</v>
      </c>
      <c r="F70" s="111">
        <v>0</v>
      </c>
      <c r="G70" s="147">
        <f>I70</f>
        <v>0</v>
      </c>
      <c r="H70" s="139">
        <f t="shared" si="17"/>
        <v>0</v>
      </c>
      <c r="I70" s="159">
        <v>0</v>
      </c>
      <c r="J70" s="146">
        <v>0</v>
      </c>
      <c r="K70" s="174"/>
      <c r="L70" s="134"/>
    </row>
    <row r="71" spans="1:12" s="2" customFormat="1">
      <c r="A71" s="19" t="s">
        <v>119</v>
      </c>
      <c r="B71" s="20" t="s">
        <v>120</v>
      </c>
      <c r="C71" s="68"/>
      <c r="D71" s="67"/>
      <c r="E71" s="97">
        <v>131000</v>
      </c>
      <c r="F71" s="111">
        <v>0</v>
      </c>
      <c r="G71" s="147">
        <f>I71+J71</f>
        <v>920</v>
      </c>
      <c r="H71" s="139">
        <f t="shared" ref="H71" si="18">I71+J71</f>
        <v>920</v>
      </c>
      <c r="I71" s="159">
        <v>0</v>
      </c>
      <c r="J71" s="146">
        <v>920</v>
      </c>
      <c r="K71" s="174">
        <v>0</v>
      </c>
      <c r="L71" s="134"/>
    </row>
    <row r="72" spans="1:12" s="2" customFormat="1">
      <c r="A72" s="13" t="s">
        <v>121</v>
      </c>
      <c r="B72" s="22" t="s">
        <v>122</v>
      </c>
      <c r="C72" s="66">
        <f>C73+C74</f>
        <v>0</v>
      </c>
      <c r="D72" s="66"/>
      <c r="E72" s="101"/>
      <c r="F72" s="101"/>
      <c r="G72" s="147"/>
      <c r="H72" s="148"/>
      <c r="I72" s="159">
        <v>0</v>
      </c>
      <c r="J72" s="146"/>
      <c r="K72" s="174"/>
      <c r="L72" s="134"/>
    </row>
    <row r="73" spans="1:12" s="2" customFormat="1">
      <c r="A73" s="19" t="s">
        <v>123</v>
      </c>
      <c r="B73" s="20" t="s">
        <v>124</v>
      </c>
      <c r="C73" s="68"/>
      <c r="D73" s="67"/>
      <c r="E73" s="97"/>
      <c r="F73" s="111"/>
      <c r="G73" s="147"/>
      <c r="H73" s="148"/>
      <c r="I73" s="159"/>
      <c r="J73" s="146"/>
      <c r="K73" s="174"/>
      <c r="L73" s="134"/>
    </row>
    <row r="74" spans="1:12" s="2" customFormat="1">
      <c r="A74" s="19" t="s">
        <v>125</v>
      </c>
      <c r="B74" s="20" t="s">
        <v>126</v>
      </c>
      <c r="C74" s="68"/>
      <c r="D74" s="67"/>
      <c r="E74" s="97"/>
      <c r="F74" s="111"/>
      <c r="G74" s="147"/>
      <c r="H74" s="148"/>
      <c r="I74" s="159"/>
      <c r="J74" s="146"/>
      <c r="K74" s="174"/>
      <c r="L74" s="134"/>
    </row>
    <row r="75" spans="1:12" s="2" customFormat="1">
      <c r="A75" s="21" t="s">
        <v>127</v>
      </c>
      <c r="B75" s="22" t="s">
        <v>128</v>
      </c>
      <c r="C75" s="66"/>
      <c r="D75" s="189"/>
      <c r="E75" s="97">
        <v>40000</v>
      </c>
      <c r="F75" s="111">
        <v>0</v>
      </c>
      <c r="G75" s="147">
        <f t="shared" ref="G75:G79" si="19">H75</f>
        <v>6055</v>
      </c>
      <c r="H75" s="148">
        <f t="shared" si="17"/>
        <v>6055</v>
      </c>
      <c r="I75" s="159">
        <v>0</v>
      </c>
      <c r="J75" s="146">
        <v>6055</v>
      </c>
      <c r="K75" s="174">
        <v>8148</v>
      </c>
      <c r="L75" s="134"/>
    </row>
    <row r="76" spans="1:12" s="2" customFormat="1">
      <c r="A76" s="21" t="s">
        <v>129</v>
      </c>
      <c r="B76" s="22" t="s">
        <v>130</v>
      </c>
      <c r="C76" s="66"/>
      <c r="D76" s="189"/>
      <c r="E76" s="97"/>
      <c r="F76" s="111"/>
      <c r="G76" s="147"/>
      <c r="H76" s="148"/>
      <c r="I76" s="159"/>
      <c r="J76" s="146"/>
      <c r="K76" s="174"/>
      <c r="L76" s="134"/>
    </row>
    <row r="77" spans="1:12" s="2" customFormat="1" ht="15" customHeight="1">
      <c r="A77" s="21" t="s">
        <v>131</v>
      </c>
      <c r="B77" s="22" t="s">
        <v>132</v>
      </c>
      <c r="C77" s="66"/>
      <c r="D77" s="189"/>
      <c r="E77" s="97"/>
      <c r="F77" s="111"/>
      <c r="G77" s="147"/>
      <c r="H77" s="148"/>
      <c r="I77" s="159"/>
      <c r="J77" s="146"/>
      <c r="K77" s="174"/>
      <c r="L77" s="134"/>
    </row>
    <row r="78" spans="1:12" s="2" customFormat="1">
      <c r="A78" s="21" t="s">
        <v>133</v>
      </c>
      <c r="B78" s="22" t="s">
        <v>134</v>
      </c>
      <c r="C78" s="66"/>
      <c r="D78" s="189"/>
      <c r="E78" s="97"/>
      <c r="F78" s="111"/>
      <c r="G78" s="147"/>
      <c r="H78" s="148"/>
      <c r="I78" s="159"/>
      <c r="J78" s="146"/>
      <c r="K78" s="174"/>
      <c r="L78" s="134"/>
    </row>
    <row r="79" spans="1:12" s="2" customFormat="1">
      <c r="A79" s="21" t="s">
        <v>135</v>
      </c>
      <c r="B79" s="22" t="s">
        <v>136</v>
      </c>
      <c r="C79" s="66"/>
      <c r="D79" s="189"/>
      <c r="E79" s="97">
        <v>50000</v>
      </c>
      <c r="F79" s="111">
        <v>0</v>
      </c>
      <c r="G79" s="147">
        <f t="shared" si="19"/>
        <v>1200</v>
      </c>
      <c r="H79" s="139">
        <f>I79+J79</f>
        <v>1200</v>
      </c>
      <c r="I79" s="159">
        <v>0</v>
      </c>
      <c r="J79" s="146">
        <v>1200</v>
      </c>
      <c r="K79" s="174">
        <v>1200</v>
      </c>
      <c r="L79" s="134"/>
    </row>
    <row r="80" spans="1:12" s="2" customFormat="1">
      <c r="A80" s="21" t="s">
        <v>137</v>
      </c>
      <c r="B80" s="22" t="s">
        <v>138</v>
      </c>
      <c r="C80" s="66"/>
      <c r="D80" s="189"/>
      <c r="E80" s="97">
        <v>35000</v>
      </c>
      <c r="F80" s="159">
        <v>365</v>
      </c>
      <c r="G80" s="147">
        <f>H80</f>
        <v>1645</v>
      </c>
      <c r="H80" s="139">
        <f>I80+J80</f>
        <v>1645</v>
      </c>
      <c r="I80" s="159">
        <v>365</v>
      </c>
      <c r="J80" s="146">
        <v>1280</v>
      </c>
      <c r="K80" s="174">
        <v>1670</v>
      </c>
      <c r="L80" s="134"/>
    </row>
    <row r="81" spans="1:12" s="2" customFormat="1">
      <c r="A81" s="21" t="s">
        <v>139</v>
      </c>
      <c r="B81" s="22" t="s">
        <v>140</v>
      </c>
      <c r="C81" s="66"/>
      <c r="D81" s="189"/>
      <c r="E81" s="97"/>
      <c r="F81" s="111"/>
      <c r="G81" s="147"/>
      <c r="H81" s="148"/>
      <c r="I81" s="159"/>
      <c r="J81" s="146"/>
      <c r="K81" s="174"/>
      <c r="L81" s="134"/>
    </row>
    <row r="82" spans="1:12" s="2" customFormat="1">
      <c r="A82" s="21" t="s">
        <v>141</v>
      </c>
      <c r="B82" s="22" t="s">
        <v>142</v>
      </c>
      <c r="C82" s="66"/>
      <c r="D82" s="189"/>
      <c r="E82" s="97"/>
      <c r="F82" s="111"/>
      <c r="G82" s="147"/>
      <c r="H82" s="148"/>
      <c r="I82" s="159"/>
      <c r="J82" s="146"/>
      <c r="K82" s="174"/>
      <c r="L82" s="134"/>
    </row>
    <row r="83" spans="1:12" s="2" customFormat="1" ht="18.75" customHeight="1">
      <c r="A83" s="13" t="s">
        <v>143</v>
      </c>
      <c r="B83" s="22" t="s">
        <v>144</v>
      </c>
      <c r="C83" s="66"/>
      <c r="D83" s="189"/>
      <c r="E83" s="97"/>
      <c r="F83" s="111"/>
      <c r="G83" s="147"/>
      <c r="H83" s="148"/>
      <c r="I83" s="159"/>
      <c r="J83" s="146"/>
      <c r="K83" s="174"/>
      <c r="L83" s="82"/>
    </row>
    <row r="84" spans="1:12" s="2" customFormat="1" ht="28.7" customHeight="1">
      <c r="A84" s="23" t="s">
        <v>145</v>
      </c>
      <c r="B84" s="22" t="s">
        <v>146</v>
      </c>
      <c r="C84" s="66"/>
      <c r="D84" s="189"/>
      <c r="E84" s="97"/>
      <c r="F84" s="111"/>
      <c r="G84" s="147"/>
      <c r="H84" s="148"/>
      <c r="I84" s="159"/>
      <c r="J84" s="146"/>
      <c r="K84" s="174"/>
      <c r="L84" s="82"/>
    </row>
    <row r="85" spans="1:12" s="2" customFormat="1" ht="16.149999999999999" customHeight="1">
      <c r="A85" s="23" t="s">
        <v>147</v>
      </c>
      <c r="B85" s="22" t="s">
        <v>148</v>
      </c>
      <c r="C85" s="66"/>
      <c r="D85" s="189"/>
      <c r="E85" s="97"/>
      <c r="F85" s="111"/>
      <c r="G85" s="147"/>
      <c r="H85" s="148"/>
      <c r="I85" s="159"/>
      <c r="J85" s="146"/>
      <c r="K85" s="174"/>
      <c r="L85" s="82"/>
    </row>
    <row r="86" spans="1:12" s="2" customFormat="1" ht="13.5" customHeight="1">
      <c r="A86" s="13" t="s">
        <v>149</v>
      </c>
      <c r="B86" s="22" t="s">
        <v>150</v>
      </c>
      <c r="C86" s="66"/>
      <c r="D86" s="189"/>
      <c r="E86" s="97"/>
      <c r="F86" s="111"/>
      <c r="G86" s="147"/>
      <c r="H86" s="148"/>
      <c r="I86" s="159"/>
      <c r="J86" s="146"/>
      <c r="K86" s="174"/>
      <c r="L86" s="82"/>
    </row>
    <row r="87" spans="1:12" s="2" customFormat="1" ht="16.5" customHeight="1">
      <c r="A87" s="13" t="s">
        <v>151</v>
      </c>
      <c r="B87" s="22" t="s">
        <v>152</v>
      </c>
      <c r="C87" s="101"/>
      <c r="D87" s="107"/>
      <c r="E87" s="97"/>
      <c r="F87" s="111"/>
      <c r="G87" s="147"/>
      <c r="H87" s="148"/>
      <c r="I87" s="159"/>
      <c r="J87" s="146"/>
      <c r="K87" s="174"/>
      <c r="L87" s="82"/>
    </row>
    <row r="88" spans="1:12" s="2" customFormat="1" ht="16.350000000000001" customHeight="1">
      <c r="A88" s="13" t="s">
        <v>153</v>
      </c>
      <c r="B88" s="22" t="s">
        <v>154</v>
      </c>
      <c r="C88" s="101"/>
      <c r="D88" s="107"/>
      <c r="E88" s="97"/>
      <c r="F88" s="111"/>
      <c r="G88" s="147"/>
      <c r="H88" s="148"/>
      <c r="I88" s="159"/>
      <c r="J88" s="146"/>
      <c r="K88" s="174"/>
      <c r="L88" s="82"/>
    </row>
    <row r="89" spans="1:12" s="2" customFormat="1" ht="18" customHeight="1">
      <c r="A89" s="15" t="s">
        <v>155</v>
      </c>
      <c r="B89" s="22" t="s">
        <v>156</v>
      </c>
      <c r="C89" s="101">
        <f>C90+C91</f>
        <v>0</v>
      </c>
      <c r="D89" s="101"/>
      <c r="E89" s="101"/>
      <c r="F89" s="101"/>
      <c r="G89" s="147"/>
      <c r="H89" s="148"/>
      <c r="I89" s="159">
        <v>0</v>
      </c>
      <c r="J89" s="146"/>
      <c r="K89" s="174"/>
      <c r="L89" s="82"/>
    </row>
    <row r="90" spans="1:12" s="2" customFormat="1" ht="13.5" customHeight="1">
      <c r="A90" s="19" t="s">
        <v>157</v>
      </c>
      <c r="B90" s="20" t="s">
        <v>158</v>
      </c>
      <c r="C90" s="111"/>
      <c r="D90" s="97"/>
      <c r="E90" s="97"/>
      <c r="F90" s="111"/>
      <c r="G90" s="147"/>
      <c r="H90" s="148"/>
      <c r="I90" s="159"/>
      <c r="J90" s="146"/>
      <c r="K90" s="174"/>
      <c r="L90" s="82"/>
    </row>
    <row r="91" spans="1:12" s="2" customFormat="1" ht="15.75" customHeight="1">
      <c r="A91" s="19" t="s">
        <v>159</v>
      </c>
      <c r="B91" s="20" t="s">
        <v>160</v>
      </c>
      <c r="C91" s="111"/>
      <c r="D91" s="103"/>
      <c r="E91" s="103"/>
      <c r="F91" s="113"/>
      <c r="G91" s="147"/>
      <c r="H91" s="148"/>
      <c r="I91" s="159"/>
      <c r="J91" s="146"/>
      <c r="K91" s="174"/>
      <c r="L91" s="82"/>
    </row>
    <row r="92" spans="1:12" s="2" customFormat="1" ht="24.75" customHeight="1">
      <c r="A92" s="25" t="s">
        <v>161</v>
      </c>
      <c r="B92" s="22" t="s">
        <v>162</v>
      </c>
      <c r="C92" s="106"/>
      <c r="D92" s="193"/>
      <c r="E92" s="114"/>
      <c r="F92" s="114"/>
      <c r="G92" s="152"/>
      <c r="H92" s="148"/>
      <c r="I92" s="159"/>
      <c r="J92" s="146"/>
      <c r="K92" s="174"/>
      <c r="L92" s="82"/>
    </row>
    <row r="93" spans="1:12" s="2" customFormat="1" ht="14.25" customHeight="1">
      <c r="A93" s="26" t="s">
        <v>163</v>
      </c>
      <c r="B93" s="22" t="s">
        <v>164</v>
      </c>
      <c r="C93" s="106"/>
      <c r="D93" s="193"/>
      <c r="E93" s="114"/>
      <c r="F93" s="114"/>
      <c r="G93" s="152"/>
      <c r="H93" s="148"/>
      <c r="I93" s="159"/>
      <c r="J93" s="146"/>
      <c r="K93" s="174"/>
      <c r="L93" s="82"/>
    </row>
    <row r="94" spans="1:12" s="2" customFormat="1" ht="17.45" customHeight="1">
      <c r="A94" s="15" t="s">
        <v>165</v>
      </c>
      <c r="B94" s="22" t="s">
        <v>166</v>
      </c>
      <c r="C94" s="101">
        <f>C95+C96+C97+C98+C99+C100+C101+C102</f>
        <v>0</v>
      </c>
      <c r="D94" s="115"/>
      <c r="E94" s="115">
        <f>E98+E102+E97</f>
        <v>333000</v>
      </c>
      <c r="F94" s="115">
        <f>F98+F102+F97</f>
        <v>11375</v>
      </c>
      <c r="G94" s="153">
        <f>G98+G102+G97</f>
        <v>22704</v>
      </c>
      <c r="H94" s="153">
        <f>H98+H102+H97</f>
        <v>22704</v>
      </c>
      <c r="I94" s="115">
        <f>I98+I102+I97</f>
        <v>11375</v>
      </c>
      <c r="J94" s="153">
        <f t="shared" ref="J94:K94" si="20">J98+J102</f>
        <v>11329</v>
      </c>
      <c r="K94" s="153">
        <f t="shared" si="20"/>
        <v>22704</v>
      </c>
      <c r="L94" s="82"/>
    </row>
    <row r="95" spans="1:12" s="2" customFormat="1" ht="18" customHeight="1">
      <c r="A95" s="27" t="s">
        <v>167</v>
      </c>
      <c r="B95" s="28" t="s">
        <v>168</v>
      </c>
      <c r="C95" s="111"/>
      <c r="D95" s="97"/>
      <c r="E95" s="97"/>
      <c r="F95" s="111"/>
      <c r="G95" s="147"/>
      <c r="H95" s="139"/>
      <c r="I95" s="159"/>
      <c r="J95" s="146"/>
      <c r="K95" s="174"/>
      <c r="L95" s="82"/>
    </row>
    <row r="96" spans="1:12" s="2" customFormat="1" ht="17.25" customHeight="1">
      <c r="A96" s="19" t="s">
        <v>169</v>
      </c>
      <c r="B96" s="20" t="s">
        <v>170</v>
      </c>
      <c r="C96" s="111"/>
      <c r="D96" s="97"/>
      <c r="E96" s="97"/>
      <c r="F96" s="111"/>
      <c r="G96" s="147"/>
      <c r="H96" s="139"/>
      <c r="I96" s="159"/>
      <c r="J96" s="146"/>
      <c r="K96" s="174"/>
      <c r="L96" s="82"/>
    </row>
    <row r="97" spans="1:12" s="2" customFormat="1" ht="15" customHeight="1">
      <c r="A97" s="19" t="s">
        <v>171</v>
      </c>
      <c r="B97" s="20" t="s">
        <v>172</v>
      </c>
      <c r="C97" s="111"/>
      <c r="D97" s="97"/>
      <c r="E97" s="97">
        <v>30000</v>
      </c>
      <c r="F97" s="111">
        <v>0</v>
      </c>
      <c r="G97" s="147">
        <f>H97</f>
        <v>0</v>
      </c>
      <c r="H97" s="139">
        <f>I97</f>
        <v>0</v>
      </c>
      <c r="I97" s="159">
        <v>0</v>
      </c>
      <c r="J97" s="146">
        <v>0</v>
      </c>
      <c r="K97" s="174">
        <v>0</v>
      </c>
      <c r="L97" s="82"/>
    </row>
    <row r="98" spans="1:12" s="2" customFormat="1" ht="14.25" customHeight="1">
      <c r="A98" s="19" t="s">
        <v>173</v>
      </c>
      <c r="B98" s="20" t="s">
        <v>174</v>
      </c>
      <c r="C98" s="111"/>
      <c r="D98" s="97"/>
      <c r="E98" s="97">
        <v>60000</v>
      </c>
      <c r="F98" s="159">
        <v>7610</v>
      </c>
      <c r="G98" s="147">
        <f>H98</f>
        <v>15212</v>
      </c>
      <c r="H98" s="139">
        <f>I98+J98</f>
        <v>15212</v>
      </c>
      <c r="I98" s="159">
        <v>7610</v>
      </c>
      <c r="J98" s="146">
        <v>7602</v>
      </c>
      <c r="K98" s="174">
        <v>15213</v>
      </c>
      <c r="L98" s="82"/>
    </row>
    <row r="99" spans="1:12" s="2" customFormat="1" ht="14.25" customHeight="1">
      <c r="A99" s="17" t="s">
        <v>175</v>
      </c>
      <c r="B99" s="20" t="s">
        <v>176</v>
      </c>
      <c r="C99" s="111"/>
      <c r="D99" s="97"/>
      <c r="E99" s="97"/>
      <c r="F99" s="111"/>
      <c r="G99" s="147"/>
      <c r="H99" s="139"/>
      <c r="I99" s="159"/>
      <c r="J99" s="146"/>
      <c r="K99" s="174"/>
      <c r="L99" s="82"/>
    </row>
    <row r="100" spans="1:12" s="2" customFormat="1" ht="17.25" customHeight="1">
      <c r="A100" s="17" t="s">
        <v>177</v>
      </c>
      <c r="B100" s="20" t="s">
        <v>178</v>
      </c>
      <c r="C100" s="111"/>
      <c r="D100" s="97"/>
      <c r="E100" s="97"/>
      <c r="F100" s="111"/>
      <c r="G100" s="147"/>
      <c r="H100" s="139"/>
      <c r="I100" s="159"/>
      <c r="J100" s="146"/>
      <c r="K100" s="174"/>
      <c r="L100" s="82"/>
    </row>
    <row r="101" spans="1:12" s="2" customFormat="1" ht="16.5" customHeight="1">
      <c r="A101" s="17" t="s">
        <v>179</v>
      </c>
      <c r="B101" s="20" t="s">
        <v>180</v>
      </c>
      <c r="C101" s="111"/>
      <c r="D101" s="97"/>
      <c r="E101" s="97"/>
      <c r="F101" s="111"/>
      <c r="G101" s="147"/>
      <c r="H101" s="139"/>
      <c r="I101" s="159"/>
      <c r="J101" s="146"/>
      <c r="K101" s="174"/>
      <c r="L101" s="82"/>
    </row>
    <row r="102" spans="1:12" s="2" customFormat="1" ht="18" customHeight="1">
      <c r="A102" s="19" t="s">
        <v>181</v>
      </c>
      <c r="B102" s="20" t="s">
        <v>182</v>
      </c>
      <c r="C102" s="111"/>
      <c r="D102" s="97"/>
      <c r="E102" s="97">
        <v>243000</v>
      </c>
      <c r="F102" s="159">
        <v>3765</v>
      </c>
      <c r="G102" s="147">
        <f>H102</f>
        <v>7492</v>
      </c>
      <c r="H102" s="139">
        <f>I102+J102</f>
        <v>7492</v>
      </c>
      <c r="I102" s="159">
        <v>3765</v>
      </c>
      <c r="J102" s="146">
        <v>3727</v>
      </c>
      <c r="K102" s="174">
        <v>7491</v>
      </c>
      <c r="L102" s="82"/>
    </row>
    <row r="103" spans="1:12" s="2" customFormat="1" ht="18" customHeight="1">
      <c r="A103" s="29" t="s">
        <v>183</v>
      </c>
      <c r="B103" s="22" t="s">
        <v>184</v>
      </c>
      <c r="C103" s="101"/>
      <c r="D103" s="101"/>
      <c r="E103" s="101"/>
      <c r="F103" s="101"/>
      <c r="G103" s="147"/>
      <c r="H103" s="139"/>
      <c r="I103" s="159"/>
      <c r="J103" s="146"/>
      <c r="K103" s="174"/>
      <c r="L103" s="82"/>
    </row>
    <row r="104" spans="1:12" s="2" customFormat="1" ht="36" customHeight="1">
      <c r="A104" s="15" t="s">
        <v>348</v>
      </c>
      <c r="B104" s="22" t="s">
        <v>185</v>
      </c>
      <c r="C104" s="101">
        <f>C105+C106+C107+C108+C109+C110+C111+C112+C113+C114+C115+C116</f>
        <v>0</v>
      </c>
      <c r="D104" s="101"/>
      <c r="E104" s="101">
        <f>E116</f>
        <v>150000</v>
      </c>
      <c r="F104" s="101">
        <f t="shared" ref="F104:K104" si="21">F116</f>
        <v>43558</v>
      </c>
      <c r="G104" s="150">
        <f t="shared" si="21"/>
        <v>43558</v>
      </c>
      <c r="H104" s="150">
        <f t="shared" si="21"/>
        <v>43558</v>
      </c>
      <c r="I104" s="101">
        <f>I116</f>
        <v>43558</v>
      </c>
      <c r="J104" s="138">
        <f t="shared" si="21"/>
        <v>0</v>
      </c>
      <c r="K104" s="157">
        <f t="shared" si="21"/>
        <v>45918</v>
      </c>
      <c r="L104" s="82"/>
    </row>
    <row r="105" spans="1:12" s="2" customFormat="1" ht="13.5" customHeight="1">
      <c r="A105" s="19" t="s">
        <v>186</v>
      </c>
      <c r="B105" s="22" t="s">
        <v>187</v>
      </c>
      <c r="C105" s="101"/>
      <c r="D105" s="107"/>
      <c r="E105" s="97"/>
      <c r="F105" s="111"/>
      <c r="G105" s="147"/>
      <c r="H105" s="148"/>
      <c r="I105" s="159">
        <v>0</v>
      </c>
      <c r="J105" s="146"/>
      <c r="K105" s="174"/>
      <c r="L105" s="82"/>
    </row>
    <row r="106" spans="1:12" s="2" customFormat="1" ht="17.25" customHeight="1">
      <c r="A106" s="17" t="s">
        <v>188</v>
      </c>
      <c r="B106" s="22" t="s">
        <v>189</v>
      </c>
      <c r="C106" s="101"/>
      <c r="D106" s="107"/>
      <c r="E106" s="97"/>
      <c r="F106" s="111"/>
      <c r="G106" s="147"/>
      <c r="H106" s="148"/>
      <c r="I106" s="159"/>
      <c r="J106" s="146"/>
      <c r="K106" s="174"/>
      <c r="L106" s="82"/>
    </row>
    <row r="107" spans="1:12" s="2" customFormat="1" ht="17.25" customHeight="1">
      <c r="A107" s="17" t="s">
        <v>190</v>
      </c>
      <c r="B107" s="22" t="s">
        <v>191</v>
      </c>
      <c r="C107" s="101"/>
      <c r="D107" s="107"/>
      <c r="E107" s="97"/>
      <c r="F107" s="111"/>
      <c r="G107" s="147"/>
      <c r="H107" s="148"/>
      <c r="I107" s="159"/>
      <c r="J107" s="146"/>
      <c r="K107" s="174"/>
      <c r="L107" s="82"/>
    </row>
    <row r="108" spans="1:12" s="2" customFormat="1" ht="17.25" customHeight="1">
      <c r="A108" s="17" t="s">
        <v>192</v>
      </c>
      <c r="B108" s="22" t="s">
        <v>193</v>
      </c>
      <c r="C108" s="101"/>
      <c r="D108" s="107"/>
      <c r="E108" s="97"/>
      <c r="F108" s="111"/>
      <c r="G108" s="147"/>
      <c r="H108" s="148"/>
      <c r="I108" s="159"/>
      <c r="J108" s="146"/>
      <c r="K108" s="174"/>
      <c r="L108" s="82"/>
    </row>
    <row r="109" spans="1:12" s="2" customFormat="1" ht="15.6" customHeight="1">
      <c r="A109" s="17" t="s">
        <v>194</v>
      </c>
      <c r="B109" s="22" t="s">
        <v>195</v>
      </c>
      <c r="C109" s="101"/>
      <c r="D109" s="107"/>
      <c r="E109" s="97"/>
      <c r="F109" s="111"/>
      <c r="G109" s="147"/>
      <c r="H109" s="148"/>
      <c r="I109" s="159"/>
      <c r="J109" s="146"/>
      <c r="K109" s="174"/>
      <c r="L109" s="82"/>
    </row>
    <row r="110" spans="1:12" s="2" customFormat="1" ht="17.25" customHeight="1">
      <c r="A110" s="17" t="s">
        <v>196</v>
      </c>
      <c r="B110" s="22" t="s">
        <v>197</v>
      </c>
      <c r="C110" s="101"/>
      <c r="D110" s="107"/>
      <c r="E110" s="97"/>
      <c r="F110" s="111"/>
      <c r="G110" s="147"/>
      <c r="H110" s="148"/>
      <c r="I110" s="159"/>
      <c r="J110" s="146"/>
      <c r="K110" s="174"/>
      <c r="L110" s="82"/>
    </row>
    <row r="111" spans="1:12" s="2" customFormat="1" ht="15.75" customHeight="1">
      <c r="A111" s="17" t="s">
        <v>198</v>
      </c>
      <c r="B111" s="22" t="s">
        <v>199</v>
      </c>
      <c r="C111" s="101"/>
      <c r="D111" s="107"/>
      <c r="E111" s="97"/>
      <c r="F111" s="111"/>
      <c r="G111" s="147"/>
      <c r="H111" s="148"/>
      <c r="I111" s="159"/>
      <c r="J111" s="146"/>
      <c r="K111" s="174"/>
      <c r="L111" s="82"/>
    </row>
    <row r="112" spans="1:12" s="2" customFormat="1" ht="24.75" customHeight="1">
      <c r="A112" s="24" t="s">
        <v>200</v>
      </c>
      <c r="B112" s="22" t="s">
        <v>201</v>
      </c>
      <c r="C112" s="101"/>
      <c r="D112" s="107"/>
      <c r="E112" s="97"/>
      <c r="F112" s="111"/>
      <c r="G112" s="147"/>
      <c r="H112" s="148"/>
      <c r="I112" s="159"/>
      <c r="J112" s="146"/>
      <c r="K112" s="174"/>
      <c r="L112" s="82"/>
    </row>
    <row r="113" spans="1:12" s="2" customFormat="1" ht="13.5" customHeight="1">
      <c r="A113" s="17" t="s">
        <v>202</v>
      </c>
      <c r="B113" s="22" t="s">
        <v>203</v>
      </c>
      <c r="C113" s="101"/>
      <c r="D113" s="107"/>
      <c r="E113" s="97"/>
      <c r="F113" s="111"/>
      <c r="G113" s="147"/>
      <c r="H113" s="148"/>
      <c r="I113" s="159"/>
      <c r="J113" s="146"/>
      <c r="K113" s="174"/>
      <c r="L113" s="82"/>
    </row>
    <row r="114" spans="1:12" s="2" customFormat="1" ht="15" customHeight="1">
      <c r="A114" s="24" t="s">
        <v>204</v>
      </c>
      <c r="B114" s="22" t="s">
        <v>205</v>
      </c>
      <c r="C114" s="101"/>
      <c r="D114" s="107"/>
      <c r="E114" s="97"/>
      <c r="F114" s="111"/>
      <c r="G114" s="147"/>
      <c r="H114" s="148"/>
      <c r="I114" s="159"/>
      <c r="J114" s="146"/>
      <c r="K114" s="174"/>
      <c r="L114" s="82"/>
    </row>
    <row r="115" spans="1:12" s="2" customFormat="1" ht="15" customHeight="1">
      <c r="A115" s="24" t="s">
        <v>206</v>
      </c>
      <c r="B115" s="22" t="s">
        <v>207</v>
      </c>
      <c r="C115" s="101"/>
      <c r="D115" s="107"/>
      <c r="E115" s="97"/>
      <c r="F115" s="111"/>
      <c r="G115" s="147"/>
      <c r="H115" s="148"/>
      <c r="I115" s="159"/>
      <c r="J115" s="146"/>
      <c r="K115" s="174"/>
      <c r="L115" s="82"/>
    </row>
    <row r="116" spans="1:12" s="2" customFormat="1" ht="15.75" customHeight="1">
      <c r="A116" s="34" t="s">
        <v>380</v>
      </c>
      <c r="B116" s="22" t="s">
        <v>379</v>
      </c>
      <c r="C116" s="101"/>
      <c r="D116" s="107"/>
      <c r="E116" s="97">
        <v>150000</v>
      </c>
      <c r="F116" s="159">
        <v>43558</v>
      </c>
      <c r="G116" s="147">
        <f>I116</f>
        <v>43558</v>
      </c>
      <c r="H116" s="148">
        <f>I116+J116</f>
        <v>43558</v>
      </c>
      <c r="I116" s="159">
        <v>43558</v>
      </c>
      <c r="J116" s="146"/>
      <c r="K116" s="174">
        <v>45918</v>
      </c>
      <c r="L116" s="82"/>
    </row>
    <row r="117" spans="1:12" s="2" customFormat="1" ht="18.75" customHeight="1">
      <c r="A117" s="21" t="s">
        <v>208</v>
      </c>
      <c r="B117" s="35" t="s">
        <v>209</v>
      </c>
      <c r="C117" s="101">
        <f>C118+C121</f>
        <v>0</v>
      </c>
      <c r="D117" s="101"/>
      <c r="E117" s="101"/>
      <c r="F117" s="101"/>
      <c r="G117" s="147"/>
      <c r="H117" s="148"/>
      <c r="I117" s="159">
        <v>0</v>
      </c>
      <c r="J117" s="146"/>
      <c r="K117" s="174"/>
      <c r="L117" s="82"/>
    </row>
    <row r="118" spans="1:12" s="2" customFormat="1" ht="21.6" customHeight="1">
      <c r="A118" s="21" t="s">
        <v>210</v>
      </c>
      <c r="B118" s="22" t="s">
        <v>211</v>
      </c>
      <c r="C118" s="101">
        <f>C119+C120</f>
        <v>0</v>
      </c>
      <c r="D118" s="101"/>
      <c r="E118" s="101"/>
      <c r="F118" s="101"/>
      <c r="G118" s="147"/>
      <c r="H118" s="148"/>
      <c r="I118" s="159">
        <v>0</v>
      </c>
      <c r="J118" s="146"/>
      <c r="K118" s="174"/>
      <c r="L118" s="82"/>
    </row>
    <row r="119" spans="1:12" s="2" customFormat="1" ht="25.5">
      <c r="A119" s="25" t="s">
        <v>212</v>
      </c>
      <c r="B119" s="22" t="s">
        <v>213</v>
      </c>
      <c r="C119" s="101"/>
      <c r="D119" s="107"/>
      <c r="E119" s="97"/>
      <c r="F119" s="111"/>
      <c r="G119" s="147"/>
      <c r="H119" s="148"/>
      <c r="I119" s="159"/>
      <c r="J119" s="146"/>
      <c r="K119" s="174"/>
      <c r="L119" s="82"/>
    </row>
    <row r="120" spans="1:12" s="2" customFormat="1" ht="15" customHeight="1">
      <c r="A120" s="30" t="s">
        <v>322</v>
      </c>
      <c r="B120" s="22" t="s">
        <v>214</v>
      </c>
      <c r="C120" s="101"/>
      <c r="D120" s="107"/>
      <c r="E120" s="97"/>
      <c r="F120" s="111"/>
      <c r="G120" s="147"/>
      <c r="H120" s="148"/>
      <c r="I120" s="159"/>
      <c r="J120" s="146"/>
      <c r="K120" s="174"/>
      <c r="L120" s="82"/>
    </row>
    <row r="121" spans="1:12" s="2" customFormat="1" ht="19.350000000000001" customHeight="1">
      <c r="A121" s="13" t="s">
        <v>215</v>
      </c>
      <c r="B121" s="22" t="s">
        <v>216</v>
      </c>
      <c r="C121" s="101">
        <f>C122+C127</f>
        <v>0</v>
      </c>
      <c r="D121" s="101"/>
      <c r="E121" s="101"/>
      <c r="F121" s="101"/>
      <c r="G121" s="147"/>
      <c r="H121" s="148"/>
      <c r="I121" s="159">
        <v>0</v>
      </c>
      <c r="J121" s="146"/>
      <c r="K121" s="174"/>
      <c r="L121" s="82"/>
    </row>
    <row r="122" spans="1:12" s="2" customFormat="1">
      <c r="A122" s="32" t="s">
        <v>217</v>
      </c>
      <c r="B122" s="22" t="s">
        <v>218</v>
      </c>
      <c r="C122" s="101">
        <f>C123+C124+C125+C126</f>
        <v>0</v>
      </c>
      <c r="D122" s="101"/>
      <c r="E122" s="101"/>
      <c r="F122" s="101"/>
      <c r="G122" s="147"/>
      <c r="H122" s="148"/>
      <c r="I122" s="159">
        <v>0</v>
      </c>
      <c r="J122" s="146"/>
      <c r="K122" s="174"/>
      <c r="L122" s="82"/>
    </row>
    <row r="123" spans="1:12" s="2" customFormat="1">
      <c r="A123" s="17" t="s">
        <v>219</v>
      </c>
      <c r="B123" s="20" t="s">
        <v>220</v>
      </c>
      <c r="C123" s="111"/>
      <c r="D123" s="97"/>
      <c r="E123" s="97"/>
      <c r="F123" s="111"/>
      <c r="G123" s="147"/>
      <c r="H123" s="148"/>
      <c r="I123" s="159"/>
      <c r="J123" s="146"/>
      <c r="K123" s="174"/>
      <c r="L123" s="82"/>
    </row>
    <row r="124" spans="1:12" s="2" customFormat="1">
      <c r="A124" s="17" t="s">
        <v>221</v>
      </c>
      <c r="B124" s="20" t="s">
        <v>222</v>
      </c>
      <c r="C124" s="111"/>
      <c r="D124" s="97"/>
      <c r="E124" s="97"/>
      <c r="F124" s="111"/>
      <c r="G124" s="147"/>
      <c r="H124" s="148"/>
      <c r="I124" s="159"/>
      <c r="J124" s="146"/>
      <c r="K124" s="174"/>
      <c r="L124" s="82"/>
    </row>
    <row r="125" spans="1:12" s="2" customFormat="1">
      <c r="A125" s="17" t="s">
        <v>223</v>
      </c>
      <c r="B125" s="20" t="s">
        <v>224</v>
      </c>
      <c r="C125" s="111"/>
      <c r="D125" s="97"/>
      <c r="E125" s="97"/>
      <c r="F125" s="111"/>
      <c r="G125" s="147"/>
      <c r="H125" s="148"/>
      <c r="I125" s="159"/>
      <c r="J125" s="146"/>
      <c r="K125" s="174"/>
      <c r="L125" s="82"/>
    </row>
    <row r="126" spans="1:12" s="2" customFormat="1">
      <c r="A126" s="17" t="s">
        <v>225</v>
      </c>
      <c r="B126" s="20" t="s">
        <v>226</v>
      </c>
      <c r="C126" s="111"/>
      <c r="D126" s="97"/>
      <c r="E126" s="97"/>
      <c r="F126" s="111"/>
      <c r="G126" s="147"/>
      <c r="H126" s="148"/>
      <c r="I126" s="159"/>
      <c r="J126" s="146"/>
      <c r="K126" s="174"/>
      <c r="L126" s="82"/>
    </row>
    <row r="127" spans="1:12" s="2" customFormat="1">
      <c r="A127" s="32" t="s">
        <v>227</v>
      </c>
      <c r="B127" s="22" t="s">
        <v>228</v>
      </c>
      <c r="C127" s="101">
        <f>C128+C129+C130</f>
        <v>0</v>
      </c>
      <c r="D127" s="101"/>
      <c r="E127" s="101"/>
      <c r="F127" s="101"/>
      <c r="G127" s="147"/>
      <c r="H127" s="148"/>
      <c r="I127" s="159">
        <v>0</v>
      </c>
      <c r="J127" s="146"/>
      <c r="K127" s="174"/>
      <c r="L127" s="82"/>
    </row>
    <row r="128" spans="1:12" s="2" customFormat="1">
      <c r="A128" s="17" t="s">
        <v>229</v>
      </c>
      <c r="B128" s="20" t="s">
        <v>230</v>
      </c>
      <c r="C128" s="111"/>
      <c r="D128" s="97"/>
      <c r="E128" s="97"/>
      <c r="F128" s="111"/>
      <c r="G128" s="147"/>
      <c r="H128" s="148"/>
      <c r="I128" s="159"/>
      <c r="J128" s="146"/>
      <c r="K128" s="174"/>
      <c r="L128" s="82"/>
    </row>
    <row r="129" spans="1:12" s="2" customFormat="1" ht="15" customHeight="1">
      <c r="A129" s="17" t="s">
        <v>231</v>
      </c>
      <c r="B129" s="20" t="s">
        <v>232</v>
      </c>
      <c r="C129" s="111"/>
      <c r="D129" s="97"/>
      <c r="E129" s="97"/>
      <c r="F129" s="111"/>
      <c r="G129" s="147"/>
      <c r="H129" s="148"/>
      <c r="I129" s="159"/>
      <c r="J129" s="146"/>
      <c r="K129" s="174"/>
      <c r="L129" s="82"/>
    </row>
    <row r="130" spans="1:12" s="2" customFormat="1" ht="15.75" customHeight="1">
      <c r="A130" s="17" t="s">
        <v>233</v>
      </c>
      <c r="B130" s="28" t="s">
        <v>234</v>
      </c>
      <c r="C130" s="113"/>
      <c r="D130" s="103"/>
      <c r="E130" s="97"/>
      <c r="F130" s="111"/>
      <c r="G130" s="147"/>
      <c r="H130" s="148"/>
      <c r="I130" s="159"/>
      <c r="J130" s="146"/>
      <c r="K130" s="174"/>
      <c r="L130" s="82"/>
    </row>
    <row r="131" spans="1:12" s="128" customFormat="1" ht="29.25" customHeight="1">
      <c r="A131" s="125" t="s">
        <v>336</v>
      </c>
      <c r="B131" s="126" t="s">
        <v>337</v>
      </c>
      <c r="C131" s="127">
        <f t="shared" ref="C131:H132" si="22">C132</f>
        <v>0</v>
      </c>
      <c r="D131" s="127"/>
      <c r="E131" s="127">
        <f>E132</f>
        <v>-154600</v>
      </c>
      <c r="F131" s="127">
        <f t="shared" si="22"/>
        <v>-51401</v>
      </c>
      <c r="G131" s="154">
        <f t="shared" si="22"/>
        <v>-51401</v>
      </c>
      <c r="H131" s="154">
        <f t="shared" si="22"/>
        <v>-51401</v>
      </c>
      <c r="I131" s="127">
        <f>I132</f>
        <v>-51401</v>
      </c>
      <c r="J131" s="146">
        <f>H131-I131</f>
        <v>0</v>
      </c>
      <c r="K131" s="176"/>
      <c r="L131" s="82"/>
    </row>
    <row r="132" spans="1:12" s="128" customFormat="1" ht="20.25" customHeight="1">
      <c r="A132" s="129" t="s">
        <v>338</v>
      </c>
      <c r="B132" s="126" t="s">
        <v>339</v>
      </c>
      <c r="C132" s="130">
        <f t="shared" si="22"/>
        <v>0</v>
      </c>
      <c r="D132" s="130"/>
      <c r="E132" s="130">
        <f>E133</f>
        <v>-154600</v>
      </c>
      <c r="F132" s="130">
        <f t="shared" si="22"/>
        <v>-51401</v>
      </c>
      <c r="G132" s="151">
        <f t="shared" si="22"/>
        <v>-51401</v>
      </c>
      <c r="H132" s="151">
        <f t="shared" si="22"/>
        <v>-51401</v>
      </c>
      <c r="I132" s="130">
        <f>I133</f>
        <v>-51401</v>
      </c>
      <c r="J132" s="146">
        <f t="shared" ref="J132" si="23">H132-I132</f>
        <v>0</v>
      </c>
      <c r="K132" s="176"/>
      <c r="L132" s="82"/>
    </row>
    <row r="133" spans="1:12" s="128" customFormat="1" ht="27" customHeight="1">
      <c r="A133" s="132" t="s">
        <v>340</v>
      </c>
      <c r="B133" s="133" t="s">
        <v>341</v>
      </c>
      <c r="C133" s="130"/>
      <c r="D133" s="131"/>
      <c r="E133" s="131">
        <v>-154600</v>
      </c>
      <c r="F133" s="161">
        <v>-51401</v>
      </c>
      <c r="G133" s="151">
        <f>H133</f>
        <v>-51401</v>
      </c>
      <c r="H133" s="151">
        <f>I133</f>
        <v>-51401</v>
      </c>
      <c r="I133" s="161">
        <v>-51401</v>
      </c>
      <c r="J133" s="146"/>
      <c r="K133" s="174"/>
      <c r="L133" s="82"/>
    </row>
    <row r="134" spans="1:12" s="2" customFormat="1" ht="18" customHeight="1">
      <c r="A134" s="37" t="s">
        <v>235</v>
      </c>
      <c r="B134" s="38" t="s">
        <v>236</v>
      </c>
      <c r="C134" s="101"/>
      <c r="D134" s="194"/>
      <c r="E134" s="103"/>
      <c r="F134" s="113"/>
      <c r="G134" s="147"/>
      <c r="H134" s="148"/>
      <c r="I134" s="161"/>
      <c r="J134" s="146"/>
      <c r="K134" s="174"/>
      <c r="L134" s="82"/>
    </row>
    <row r="135" spans="1:12" s="2" customFormat="1" ht="15.75" customHeight="1">
      <c r="A135" s="37" t="s">
        <v>237</v>
      </c>
      <c r="B135" s="38" t="s">
        <v>238</v>
      </c>
      <c r="C135" s="101">
        <f>C136</f>
        <v>0</v>
      </c>
      <c r="D135" s="101"/>
      <c r="E135" s="101"/>
      <c r="F135" s="101"/>
      <c r="G135" s="147"/>
      <c r="H135" s="148"/>
      <c r="I135" s="159">
        <v>0</v>
      </c>
      <c r="J135" s="146"/>
      <c r="K135" s="174"/>
      <c r="L135" s="82"/>
    </row>
    <row r="136" spans="1:12" s="2" customFormat="1" ht="16.149999999999999" customHeight="1">
      <c r="A136" s="37" t="s">
        <v>239</v>
      </c>
      <c r="B136" s="38" t="s">
        <v>240</v>
      </c>
      <c r="C136" s="101"/>
      <c r="D136" s="194"/>
      <c r="E136" s="103"/>
      <c r="F136" s="113"/>
      <c r="G136" s="147"/>
      <c r="H136" s="148"/>
      <c r="I136" s="161"/>
      <c r="J136" s="146"/>
      <c r="K136" s="174"/>
      <c r="L136" s="82"/>
    </row>
    <row r="137" spans="1:12" s="2" customFormat="1" ht="15.75" customHeight="1">
      <c r="A137" s="37" t="s">
        <v>241</v>
      </c>
      <c r="B137" s="38" t="s">
        <v>242</v>
      </c>
      <c r="C137" s="101">
        <f>C138</f>
        <v>0</v>
      </c>
      <c r="D137" s="101"/>
      <c r="E137" s="101"/>
      <c r="F137" s="101"/>
      <c r="G137" s="147"/>
      <c r="H137" s="148"/>
      <c r="I137" s="159">
        <v>0</v>
      </c>
      <c r="J137" s="146"/>
      <c r="K137" s="157">
        <f>K138</f>
        <v>0</v>
      </c>
      <c r="L137" s="82"/>
    </row>
    <row r="138" spans="1:12" s="2" customFormat="1" ht="15.75" customHeight="1">
      <c r="A138" s="37" t="s">
        <v>243</v>
      </c>
      <c r="B138" s="38" t="s">
        <v>244</v>
      </c>
      <c r="C138" s="101"/>
      <c r="D138" s="194"/>
      <c r="E138" s="103"/>
      <c r="F138" s="113"/>
      <c r="G138" s="147"/>
      <c r="H138" s="148"/>
      <c r="I138" s="161"/>
      <c r="J138" s="146"/>
      <c r="K138" s="174"/>
      <c r="L138" s="82"/>
    </row>
    <row r="139" spans="1:12" s="2" customFormat="1" ht="21.2" customHeight="1">
      <c r="A139" s="39" t="s">
        <v>350</v>
      </c>
      <c r="B139" s="40"/>
      <c r="C139" s="101"/>
      <c r="D139" s="101"/>
      <c r="E139" s="101">
        <f>E148+E182</f>
        <v>1375000</v>
      </c>
      <c r="F139" s="101">
        <f t="shared" ref="F139:K139" si="24">F148+F182</f>
        <v>39842</v>
      </c>
      <c r="G139" s="150">
        <f t="shared" si="24"/>
        <v>39842</v>
      </c>
      <c r="H139" s="138">
        <f t="shared" si="24"/>
        <v>39842</v>
      </c>
      <c r="I139" s="101">
        <f>I148+I182</f>
        <v>0</v>
      </c>
      <c r="J139" s="138">
        <f t="shared" si="24"/>
        <v>39842</v>
      </c>
      <c r="K139" s="157">
        <f t="shared" si="24"/>
        <v>298455</v>
      </c>
      <c r="L139" s="82"/>
    </row>
    <row r="140" spans="1:12" s="2" customFormat="1" ht="27" customHeight="1">
      <c r="A140" s="26" t="s">
        <v>245</v>
      </c>
      <c r="B140" s="40">
        <v>51</v>
      </c>
      <c r="C140" s="101"/>
      <c r="D140" s="101"/>
      <c r="E140" s="101"/>
      <c r="F140" s="101"/>
      <c r="G140" s="147"/>
      <c r="H140" s="148"/>
      <c r="I140" s="159"/>
      <c r="J140" s="146"/>
      <c r="K140" s="174"/>
      <c r="L140" s="82"/>
    </row>
    <row r="141" spans="1:12" s="2" customFormat="1" ht="18" customHeight="1">
      <c r="A141" s="25" t="s">
        <v>368</v>
      </c>
      <c r="B141" s="22" t="s">
        <v>246</v>
      </c>
      <c r="C141" s="101"/>
      <c r="D141" s="101"/>
      <c r="E141" s="101"/>
      <c r="F141" s="101"/>
      <c r="G141" s="147"/>
      <c r="H141" s="148"/>
      <c r="I141" s="159"/>
      <c r="J141" s="146"/>
      <c r="K141" s="174"/>
      <c r="L141" s="82"/>
    </row>
    <row r="142" spans="1:12" s="2" customFormat="1" ht="27" customHeight="1">
      <c r="A142" s="23" t="s">
        <v>250</v>
      </c>
      <c r="B142" s="22" t="s">
        <v>251</v>
      </c>
      <c r="C142" s="101">
        <f>C143+C144+C145</f>
        <v>0</v>
      </c>
      <c r="D142" s="101"/>
      <c r="E142" s="101"/>
      <c r="F142" s="101"/>
      <c r="G142" s="109"/>
      <c r="H142" s="87"/>
      <c r="I142" s="159">
        <v>0</v>
      </c>
      <c r="J142" s="99"/>
      <c r="K142" s="174"/>
      <c r="L142" s="82"/>
    </row>
    <row r="143" spans="1:12" s="2" customFormat="1" ht="15.75" customHeight="1">
      <c r="A143" s="33" t="s">
        <v>324</v>
      </c>
      <c r="B143" s="20" t="s">
        <v>252</v>
      </c>
      <c r="C143" s="101"/>
      <c r="D143" s="107"/>
      <c r="E143" s="97"/>
      <c r="F143" s="113"/>
      <c r="G143" s="84"/>
      <c r="H143" s="102"/>
      <c r="I143" s="165"/>
      <c r="J143" s="99"/>
      <c r="K143" s="176"/>
      <c r="L143" s="82"/>
    </row>
    <row r="144" spans="1:12" s="2" customFormat="1" ht="15.75" customHeight="1">
      <c r="A144" s="33" t="s">
        <v>301</v>
      </c>
      <c r="B144" s="20" t="s">
        <v>253</v>
      </c>
      <c r="C144" s="101"/>
      <c r="D144" s="107"/>
      <c r="E144" s="97"/>
      <c r="F144" s="113"/>
      <c r="G144" s="109"/>
      <c r="H144" s="87"/>
      <c r="I144" s="161"/>
      <c r="J144" s="99"/>
      <c r="K144" s="176"/>
      <c r="L144" s="82"/>
    </row>
    <row r="145" spans="1:12" s="2" customFormat="1" ht="16.5" customHeight="1">
      <c r="A145" s="33" t="s">
        <v>249</v>
      </c>
      <c r="B145" s="28" t="s">
        <v>254</v>
      </c>
      <c r="C145" s="101"/>
      <c r="D145" s="107"/>
      <c r="E145" s="97"/>
      <c r="F145" s="113"/>
      <c r="G145" s="109"/>
      <c r="H145" s="87"/>
      <c r="I145" s="161"/>
      <c r="J145" s="99"/>
      <c r="K145" s="176"/>
      <c r="L145" s="82"/>
    </row>
    <row r="146" spans="1:12" s="2" customFormat="1" ht="16.5" customHeight="1">
      <c r="A146" s="33" t="s">
        <v>316</v>
      </c>
      <c r="B146" s="71" t="s">
        <v>314</v>
      </c>
      <c r="C146" s="107">
        <f>C147</f>
        <v>0</v>
      </c>
      <c r="D146" s="107"/>
      <c r="E146" s="107"/>
      <c r="F146" s="107"/>
      <c r="G146" s="109"/>
      <c r="H146" s="87"/>
      <c r="I146" s="159">
        <v>0</v>
      </c>
      <c r="J146" s="99"/>
      <c r="K146" s="177"/>
      <c r="L146" s="82"/>
    </row>
    <row r="147" spans="1:12" s="2" customFormat="1" ht="16.5" customHeight="1">
      <c r="A147" s="33" t="s">
        <v>323</v>
      </c>
      <c r="B147" s="43" t="s">
        <v>315</v>
      </c>
      <c r="C147" s="107"/>
      <c r="D147" s="107"/>
      <c r="E147" s="97"/>
      <c r="F147" s="113"/>
      <c r="G147" s="109"/>
      <c r="H147" s="87"/>
      <c r="I147" s="161"/>
      <c r="J147" s="99"/>
      <c r="K147" s="176"/>
      <c r="L147" s="82"/>
    </row>
    <row r="148" spans="1:12" s="2" customFormat="1" ht="44.25" customHeight="1">
      <c r="A148" s="44" t="s">
        <v>369</v>
      </c>
      <c r="B148" s="45" t="s">
        <v>255</v>
      </c>
      <c r="C148" s="107">
        <v>0</v>
      </c>
      <c r="D148" s="107"/>
      <c r="E148" s="107">
        <f>E149</f>
        <v>0</v>
      </c>
      <c r="F148" s="107">
        <f>F149</f>
        <v>0</v>
      </c>
      <c r="G148" s="86">
        <f t="shared" ref="G148:K148" si="25">G149</f>
        <v>0</v>
      </c>
      <c r="H148" s="107">
        <f t="shared" si="25"/>
        <v>0</v>
      </c>
      <c r="I148" s="159">
        <v>0</v>
      </c>
      <c r="J148" s="107">
        <f t="shared" si="25"/>
        <v>0</v>
      </c>
      <c r="K148" s="159">
        <f t="shared" si="25"/>
        <v>32400</v>
      </c>
      <c r="L148" s="82"/>
    </row>
    <row r="149" spans="1:12" s="2" customFormat="1" ht="24.75" customHeight="1">
      <c r="A149" s="31" t="s">
        <v>302</v>
      </c>
      <c r="B149" s="46" t="s">
        <v>303</v>
      </c>
      <c r="C149" s="107">
        <f>C150+C151+C152</f>
        <v>0</v>
      </c>
      <c r="D149" s="107"/>
      <c r="E149" s="107">
        <f>E151+E152</f>
        <v>0</v>
      </c>
      <c r="F149" s="107">
        <f>F151+F152</f>
        <v>0</v>
      </c>
      <c r="G149" s="107">
        <f>G151+G152</f>
        <v>0</v>
      </c>
      <c r="H149" s="107">
        <f>H151+H152</f>
        <v>0</v>
      </c>
      <c r="I149" s="159">
        <v>0</v>
      </c>
      <c r="J149" s="107">
        <f>J151</f>
        <v>0</v>
      </c>
      <c r="K149" s="159">
        <f>K151+K152</f>
        <v>32400</v>
      </c>
      <c r="L149" s="82"/>
    </row>
    <row r="150" spans="1:12" s="2" customFormat="1" ht="16.5" customHeight="1">
      <c r="A150" s="33" t="s">
        <v>325</v>
      </c>
      <c r="B150" s="46" t="s">
        <v>304</v>
      </c>
      <c r="C150" s="107"/>
      <c r="D150" s="107"/>
      <c r="E150" s="97"/>
      <c r="F150" s="113"/>
      <c r="G150" s="109"/>
      <c r="H150" s="87"/>
      <c r="I150" s="161"/>
      <c r="J150" s="99"/>
      <c r="K150" s="176"/>
      <c r="L150" s="82"/>
    </row>
    <row r="151" spans="1:12" s="2" customFormat="1" ht="18.75" customHeight="1">
      <c r="A151" s="33" t="s">
        <v>326</v>
      </c>
      <c r="B151" s="46" t="s">
        <v>305</v>
      </c>
      <c r="C151" s="107"/>
      <c r="D151" s="107"/>
      <c r="E151" s="86"/>
      <c r="F151" s="112"/>
      <c r="G151" s="109">
        <f>H151</f>
        <v>0</v>
      </c>
      <c r="H151" s="88">
        <f>I151+J151</f>
        <v>0</v>
      </c>
      <c r="I151" s="161"/>
      <c r="J151" s="99">
        <v>0</v>
      </c>
      <c r="K151" s="176">
        <v>32400</v>
      </c>
      <c r="L151" s="82"/>
    </row>
    <row r="152" spans="1:12" s="2" customFormat="1" ht="17.25" customHeight="1">
      <c r="A152" s="33" t="s">
        <v>306</v>
      </c>
      <c r="B152" s="46" t="s">
        <v>307</v>
      </c>
      <c r="C152" s="107"/>
      <c r="D152" s="107"/>
      <c r="E152" s="97"/>
      <c r="F152" s="113"/>
      <c r="G152" s="109">
        <f>H152</f>
        <v>0</v>
      </c>
      <c r="H152" s="88">
        <f>I152+J152</f>
        <v>0</v>
      </c>
      <c r="I152" s="161"/>
      <c r="J152" s="99"/>
      <c r="K152" s="176">
        <v>0</v>
      </c>
      <c r="L152" s="82"/>
    </row>
    <row r="153" spans="1:12" s="2" customFormat="1" ht="19.5" customHeight="1">
      <c r="A153" s="33" t="s">
        <v>308</v>
      </c>
      <c r="B153" s="46" t="s">
        <v>309</v>
      </c>
      <c r="C153" s="107">
        <f>C154+C155+C156</f>
        <v>0</v>
      </c>
      <c r="D153" s="107"/>
      <c r="E153" s="107"/>
      <c r="F153" s="107"/>
      <c r="G153" s="109"/>
      <c r="H153" s="88"/>
      <c r="I153" s="159">
        <v>0</v>
      </c>
      <c r="J153" s="99"/>
      <c r="K153" s="177"/>
      <c r="L153" s="82"/>
    </row>
    <row r="154" spans="1:12" s="2" customFormat="1" ht="21" customHeight="1">
      <c r="A154" s="33" t="s">
        <v>325</v>
      </c>
      <c r="B154" s="46" t="s">
        <v>310</v>
      </c>
      <c r="C154" s="107"/>
      <c r="D154" s="107"/>
      <c r="E154" s="97"/>
      <c r="F154" s="113"/>
      <c r="G154" s="109"/>
      <c r="H154" s="88"/>
      <c r="I154" s="161"/>
      <c r="J154" s="99"/>
      <c r="K154" s="176"/>
      <c r="L154" s="82"/>
    </row>
    <row r="155" spans="1:12" s="2" customFormat="1" ht="14.25" customHeight="1">
      <c r="A155" s="33" t="s">
        <v>327</v>
      </c>
      <c r="B155" s="46" t="s">
        <v>311</v>
      </c>
      <c r="C155" s="107"/>
      <c r="D155" s="107"/>
      <c r="E155" s="97"/>
      <c r="F155" s="113"/>
      <c r="G155" s="109"/>
      <c r="H155" s="88"/>
      <c r="I155" s="161"/>
      <c r="J155" s="99"/>
      <c r="K155" s="176"/>
      <c r="L155" s="82"/>
    </row>
    <row r="156" spans="1:12" s="2" customFormat="1" ht="16.5" customHeight="1">
      <c r="A156" s="33" t="s">
        <v>306</v>
      </c>
      <c r="B156" s="46" t="s">
        <v>312</v>
      </c>
      <c r="C156" s="107"/>
      <c r="D156" s="107"/>
      <c r="E156" s="97"/>
      <c r="F156" s="113"/>
      <c r="G156" s="109"/>
      <c r="H156" s="88"/>
      <c r="I156" s="161"/>
      <c r="J156" s="99"/>
      <c r="K156" s="176"/>
      <c r="L156" s="82"/>
    </row>
    <row r="157" spans="1:12" s="2" customFormat="1" ht="15" customHeight="1">
      <c r="A157" s="47" t="s">
        <v>248</v>
      </c>
      <c r="B157" s="46" t="s">
        <v>313</v>
      </c>
      <c r="C157" s="107"/>
      <c r="D157" s="107"/>
      <c r="E157" s="97"/>
      <c r="F157" s="113"/>
      <c r="G157" s="109"/>
      <c r="H157" s="88"/>
      <c r="I157" s="161"/>
      <c r="J157" s="99"/>
      <c r="K157" s="176"/>
      <c r="L157" s="82"/>
    </row>
    <row r="158" spans="1:12" s="2" customFormat="1" ht="15" customHeight="1">
      <c r="A158" s="47" t="s">
        <v>321</v>
      </c>
      <c r="B158" s="46" t="s">
        <v>317</v>
      </c>
      <c r="C158" s="107">
        <f>C159+C160+C161</f>
        <v>0</v>
      </c>
      <c r="D158" s="107"/>
      <c r="E158" s="107"/>
      <c r="F158" s="107"/>
      <c r="G158" s="109"/>
      <c r="H158" s="88"/>
      <c r="I158" s="159">
        <v>0</v>
      </c>
      <c r="J158" s="99"/>
      <c r="K158" s="177"/>
      <c r="L158" s="82"/>
    </row>
    <row r="159" spans="1:12" s="2" customFormat="1" ht="15" customHeight="1">
      <c r="A159" s="47" t="s">
        <v>325</v>
      </c>
      <c r="B159" s="46" t="s">
        <v>318</v>
      </c>
      <c r="C159" s="107"/>
      <c r="D159" s="107"/>
      <c r="E159" s="97"/>
      <c r="F159" s="113"/>
      <c r="G159" s="109"/>
      <c r="H159" s="88"/>
      <c r="I159" s="161"/>
      <c r="J159" s="99"/>
      <c r="K159" s="176"/>
      <c r="L159" s="82"/>
    </row>
    <row r="160" spans="1:12" s="2" customFormat="1" ht="15" customHeight="1">
      <c r="A160" s="47" t="s">
        <v>327</v>
      </c>
      <c r="B160" s="46" t="s">
        <v>319</v>
      </c>
      <c r="C160" s="107"/>
      <c r="D160" s="107"/>
      <c r="E160" s="97"/>
      <c r="F160" s="113"/>
      <c r="G160" s="109"/>
      <c r="H160" s="88"/>
      <c r="I160" s="161"/>
      <c r="J160" s="99"/>
      <c r="K160" s="176"/>
      <c r="L160" s="82"/>
    </row>
    <row r="161" spans="1:12" s="2" customFormat="1" ht="15" customHeight="1">
      <c r="A161" s="47" t="s">
        <v>248</v>
      </c>
      <c r="B161" s="46" t="s">
        <v>320</v>
      </c>
      <c r="C161" s="107"/>
      <c r="D161" s="107"/>
      <c r="E161" s="97"/>
      <c r="F161" s="113"/>
      <c r="G161" s="109"/>
      <c r="H161" s="88"/>
      <c r="I161" s="161"/>
      <c r="J161" s="99"/>
      <c r="K161" s="176"/>
      <c r="L161" s="82"/>
    </row>
    <row r="162" spans="1:12" s="2" customFormat="1" ht="16.5" customHeight="1">
      <c r="A162" s="48" t="s">
        <v>256</v>
      </c>
      <c r="B162" s="46" t="s">
        <v>257</v>
      </c>
      <c r="C162" s="107">
        <f>C163+C164+C165</f>
        <v>0</v>
      </c>
      <c r="D162" s="107"/>
      <c r="E162" s="107"/>
      <c r="F162" s="107"/>
      <c r="G162" s="109"/>
      <c r="H162" s="88"/>
      <c r="I162" s="159">
        <v>0</v>
      </c>
      <c r="J162" s="99"/>
      <c r="K162" s="177"/>
      <c r="L162" s="82"/>
    </row>
    <row r="163" spans="1:12" s="2" customFormat="1" ht="16.5" customHeight="1">
      <c r="A163" s="49" t="s">
        <v>333</v>
      </c>
      <c r="B163" s="46" t="s">
        <v>258</v>
      </c>
      <c r="C163" s="107"/>
      <c r="D163" s="107"/>
      <c r="E163" s="97"/>
      <c r="F163" s="113"/>
      <c r="G163" s="109"/>
      <c r="H163" s="88"/>
      <c r="I163" s="161"/>
      <c r="J163" s="99"/>
      <c r="K163" s="176"/>
      <c r="L163" s="82"/>
    </row>
    <row r="164" spans="1:12" s="2" customFormat="1" ht="16.5" customHeight="1">
      <c r="A164" s="49" t="s">
        <v>334</v>
      </c>
      <c r="B164" s="46" t="s">
        <v>259</v>
      </c>
      <c r="C164" s="107"/>
      <c r="D164" s="107"/>
      <c r="E164" s="97"/>
      <c r="F164" s="113"/>
      <c r="G164" s="109"/>
      <c r="H164" s="88"/>
      <c r="I164" s="161"/>
      <c r="J164" s="99"/>
      <c r="K164" s="176"/>
      <c r="L164" s="82"/>
    </row>
    <row r="165" spans="1:12" s="2" customFormat="1" ht="16.5" customHeight="1">
      <c r="A165" s="49" t="s">
        <v>335</v>
      </c>
      <c r="B165" s="46" t="s">
        <v>260</v>
      </c>
      <c r="C165" s="107"/>
      <c r="D165" s="107"/>
      <c r="E165" s="97"/>
      <c r="F165" s="113"/>
      <c r="G165" s="109"/>
      <c r="H165" s="88"/>
      <c r="I165" s="161"/>
      <c r="J165" s="99"/>
      <c r="K165" s="176"/>
      <c r="L165" s="82"/>
    </row>
    <row r="166" spans="1:12" s="2" customFormat="1" ht="16.5" customHeight="1">
      <c r="A166" s="49" t="s">
        <v>332</v>
      </c>
      <c r="B166" s="46" t="s">
        <v>328</v>
      </c>
      <c r="C166" s="107">
        <f>C167+C168+C169</f>
        <v>0</v>
      </c>
      <c r="D166" s="107"/>
      <c r="E166" s="107"/>
      <c r="F166" s="107"/>
      <c r="G166" s="109"/>
      <c r="H166" s="88"/>
      <c r="I166" s="159">
        <v>0</v>
      </c>
      <c r="J166" s="99"/>
      <c r="K166" s="177"/>
      <c r="L166" s="82"/>
    </row>
    <row r="167" spans="1:12" s="2" customFormat="1" ht="16.5" customHeight="1">
      <c r="A167" s="49" t="s">
        <v>333</v>
      </c>
      <c r="B167" s="46" t="s">
        <v>329</v>
      </c>
      <c r="C167" s="107"/>
      <c r="D167" s="107"/>
      <c r="E167" s="97"/>
      <c r="F167" s="113"/>
      <c r="G167" s="109"/>
      <c r="H167" s="88"/>
      <c r="I167" s="161"/>
      <c r="J167" s="99"/>
      <c r="K167" s="176"/>
      <c r="L167" s="82"/>
    </row>
    <row r="168" spans="1:12" s="2" customFormat="1" ht="16.5" customHeight="1">
      <c r="A168" s="49" t="s">
        <v>334</v>
      </c>
      <c r="B168" s="46" t="s">
        <v>330</v>
      </c>
      <c r="C168" s="107"/>
      <c r="D168" s="107"/>
      <c r="E168" s="97"/>
      <c r="F168" s="113"/>
      <c r="G168" s="109"/>
      <c r="H168" s="88"/>
      <c r="I168" s="161"/>
      <c r="J168" s="99"/>
      <c r="K168" s="176"/>
      <c r="L168" s="82"/>
    </row>
    <row r="169" spans="1:12" s="2" customFormat="1" ht="16.5" customHeight="1">
      <c r="A169" s="49" t="s">
        <v>335</v>
      </c>
      <c r="B169" s="46" t="s">
        <v>331</v>
      </c>
      <c r="C169" s="107"/>
      <c r="D169" s="107"/>
      <c r="E169" s="97"/>
      <c r="F169" s="113"/>
      <c r="G169" s="109"/>
      <c r="H169" s="88"/>
      <c r="I169" s="161"/>
      <c r="J169" s="99"/>
      <c r="K169" s="176"/>
      <c r="L169" s="82"/>
    </row>
    <row r="170" spans="1:12" s="2" customFormat="1" ht="30.75" customHeight="1">
      <c r="A170" s="49" t="s">
        <v>367</v>
      </c>
      <c r="B170" s="46" t="s">
        <v>363</v>
      </c>
      <c r="C170" s="107">
        <f>C171+C172+C173</f>
        <v>0</v>
      </c>
      <c r="D170" s="107"/>
      <c r="E170" s="107"/>
      <c r="F170" s="107"/>
      <c r="G170" s="109"/>
      <c r="H170" s="88"/>
      <c r="I170" s="159">
        <v>0</v>
      </c>
      <c r="J170" s="99"/>
      <c r="K170" s="177"/>
      <c r="L170" s="82"/>
    </row>
    <row r="171" spans="1:12" s="2" customFormat="1" ht="16.5" customHeight="1">
      <c r="A171" s="49" t="s">
        <v>247</v>
      </c>
      <c r="B171" s="46" t="s">
        <v>364</v>
      </c>
      <c r="C171" s="107"/>
      <c r="D171" s="107"/>
      <c r="E171" s="97"/>
      <c r="F171" s="113"/>
      <c r="G171" s="109"/>
      <c r="H171" s="88"/>
      <c r="I171" s="161"/>
      <c r="J171" s="99"/>
      <c r="K171" s="176"/>
      <c r="L171" s="82"/>
    </row>
    <row r="172" spans="1:12" s="2" customFormat="1" ht="16.5" customHeight="1">
      <c r="A172" s="49" t="s">
        <v>361</v>
      </c>
      <c r="B172" s="46" t="s">
        <v>365</v>
      </c>
      <c r="C172" s="107"/>
      <c r="D172" s="107"/>
      <c r="E172" s="97"/>
      <c r="F172" s="113"/>
      <c r="G172" s="109"/>
      <c r="H172" s="88"/>
      <c r="I172" s="161"/>
      <c r="J172" s="99"/>
      <c r="K172" s="176"/>
      <c r="L172" s="82"/>
    </row>
    <row r="173" spans="1:12" s="2" customFormat="1" ht="16.5" customHeight="1">
      <c r="A173" s="49" t="s">
        <v>306</v>
      </c>
      <c r="B173" s="46" t="s">
        <v>366</v>
      </c>
      <c r="C173" s="107"/>
      <c r="D173" s="107"/>
      <c r="E173" s="97"/>
      <c r="F173" s="113"/>
      <c r="G173" s="109"/>
      <c r="H173" s="88"/>
      <c r="I173" s="161"/>
      <c r="J173" s="99"/>
      <c r="K173" s="176"/>
      <c r="L173" s="82"/>
    </row>
    <row r="174" spans="1:12" s="2" customFormat="1" ht="30" customHeight="1">
      <c r="A174" s="49" t="s">
        <v>360</v>
      </c>
      <c r="B174" s="46" t="s">
        <v>352</v>
      </c>
      <c r="C174" s="107">
        <f>C175+C176+C177</f>
        <v>0</v>
      </c>
      <c r="D174" s="107"/>
      <c r="E174" s="107"/>
      <c r="F174" s="107"/>
      <c r="G174" s="109"/>
      <c r="H174" s="88"/>
      <c r="I174" s="159">
        <v>0</v>
      </c>
      <c r="J174" s="99"/>
      <c r="K174" s="177"/>
      <c r="L174" s="82"/>
    </row>
    <row r="175" spans="1:12" s="2" customFormat="1" ht="16.5" customHeight="1">
      <c r="A175" s="49" t="s">
        <v>247</v>
      </c>
      <c r="B175" s="46" t="s">
        <v>353</v>
      </c>
      <c r="C175" s="107"/>
      <c r="D175" s="107"/>
      <c r="E175" s="97"/>
      <c r="F175" s="113"/>
      <c r="G175" s="109"/>
      <c r="H175" s="88"/>
      <c r="I175" s="161"/>
      <c r="J175" s="99"/>
      <c r="K175" s="176"/>
      <c r="L175" s="82"/>
    </row>
    <row r="176" spans="1:12" s="2" customFormat="1" ht="16.5" customHeight="1">
      <c r="A176" s="49" t="s">
        <v>361</v>
      </c>
      <c r="B176" s="46" t="s">
        <v>354</v>
      </c>
      <c r="C176" s="107"/>
      <c r="D176" s="107"/>
      <c r="E176" s="97"/>
      <c r="F176" s="113"/>
      <c r="G176" s="109"/>
      <c r="H176" s="88"/>
      <c r="I176" s="161"/>
      <c r="J176" s="99"/>
      <c r="K176" s="176"/>
      <c r="L176" s="82"/>
    </row>
    <row r="177" spans="1:12" s="2" customFormat="1" ht="16.5" customHeight="1">
      <c r="A177" s="49" t="s">
        <v>306</v>
      </c>
      <c r="B177" s="46" t="s">
        <v>355</v>
      </c>
      <c r="C177" s="107"/>
      <c r="D177" s="107"/>
      <c r="E177" s="97"/>
      <c r="F177" s="113"/>
      <c r="G177" s="109"/>
      <c r="H177" s="88"/>
      <c r="I177" s="161"/>
      <c r="J177" s="99"/>
      <c r="K177" s="176"/>
      <c r="L177" s="82"/>
    </row>
    <row r="178" spans="1:12" s="2" customFormat="1" ht="28.5" customHeight="1">
      <c r="A178" s="49" t="s">
        <v>362</v>
      </c>
      <c r="B178" s="46" t="s">
        <v>356</v>
      </c>
      <c r="C178" s="107">
        <f>C179+C180+C181</f>
        <v>0</v>
      </c>
      <c r="D178" s="107"/>
      <c r="E178" s="107"/>
      <c r="F178" s="107"/>
      <c r="G178" s="109"/>
      <c r="H178" s="88"/>
      <c r="I178" s="159">
        <v>0</v>
      </c>
      <c r="J178" s="99"/>
      <c r="K178" s="177"/>
      <c r="L178" s="82"/>
    </row>
    <row r="179" spans="1:12" s="2" customFormat="1" ht="16.5" customHeight="1">
      <c r="A179" s="49" t="s">
        <v>247</v>
      </c>
      <c r="B179" s="46" t="s">
        <v>357</v>
      </c>
      <c r="C179" s="107"/>
      <c r="D179" s="107"/>
      <c r="E179" s="97"/>
      <c r="F179" s="113"/>
      <c r="G179" s="109"/>
      <c r="H179" s="88"/>
      <c r="I179" s="161"/>
      <c r="J179" s="99"/>
      <c r="K179" s="176"/>
      <c r="L179" s="82"/>
    </row>
    <row r="180" spans="1:12" s="2" customFormat="1" ht="16.5" customHeight="1">
      <c r="A180" s="49" t="s">
        <v>361</v>
      </c>
      <c r="B180" s="46" t="s">
        <v>358</v>
      </c>
      <c r="C180" s="107"/>
      <c r="D180" s="107"/>
      <c r="E180" s="97"/>
      <c r="F180" s="113"/>
      <c r="G180" s="109"/>
      <c r="H180" s="88"/>
      <c r="I180" s="161"/>
      <c r="J180" s="99"/>
      <c r="K180" s="176"/>
      <c r="L180" s="82"/>
    </row>
    <row r="181" spans="1:12" s="2" customFormat="1" ht="16.5" customHeight="1">
      <c r="A181" s="49" t="s">
        <v>306</v>
      </c>
      <c r="B181" s="46" t="s">
        <v>359</v>
      </c>
      <c r="C181" s="107"/>
      <c r="D181" s="107"/>
      <c r="E181" s="97"/>
      <c r="F181" s="113"/>
      <c r="G181" s="109"/>
      <c r="H181" s="88"/>
      <c r="I181" s="161"/>
      <c r="J181" s="99"/>
      <c r="K181" s="176"/>
      <c r="L181" s="82"/>
    </row>
    <row r="182" spans="1:12" s="2" customFormat="1" ht="16.7" customHeight="1">
      <c r="A182" s="21" t="s">
        <v>261</v>
      </c>
      <c r="B182" s="45" t="s">
        <v>262</v>
      </c>
      <c r="C182" s="107">
        <f>C183+C190+C193</f>
        <v>0</v>
      </c>
      <c r="D182" s="107"/>
      <c r="E182" s="107">
        <f>E183</f>
        <v>1375000</v>
      </c>
      <c r="F182" s="107">
        <f t="shared" ref="F182:J182" si="26">F183</f>
        <v>39842</v>
      </c>
      <c r="G182" s="107">
        <f t="shared" si="26"/>
        <v>39842</v>
      </c>
      <c r="H182" s="107">
        <f t="shared" si="26"/>
        <v>39842</v>
      </c>
      <c r="I182" s="107">
        <f t="shared" si="26"/>
        <v>0</v>
      </c>
      <c r="J182" s="107">
        <f t="shared" si="26"/>
        <v>39842</v>
      </c>
      <c r="K182" s="159">
        <f t="shared" ref="K182" si="27">K183</f>
        <v>266055</v>
      </c>
      <c r="L182" s="82"/>
    </row>
    <row r="183" spans="1:12" s="2" customFormat="1" ht="16.7" customHeight="1">
      <c r="A183" s="21" t="s">
        <v>263</v>
      </c>
      <c r="B183" s="41" t="s">
        <v>264</v>
      </c>
      <c r="C183" s="101">
        <f>C184+C189</f>
        <v>0</v>
      </c>
      <c r="D183" s="101"/>
      <c r="E183" s="101">
        <f>E184+E189</f>
        <v>1375000</v>
      </c>
      <c r="F183" s="101">
        <f t="shared" ref="F183:K183" si="28">F184+F189</f>
        <v>39842</v>
      </c>
      <c r="G183" s="101">
        <f t="shared" si="28"/>
        <v>39842</v>
      </c>
      <c r="H183" s="101">
        <f t="shared" si="28"/>
        <v>39842</v>
      </c>
      <c r="I183" s="101">
        <f>I184+I189</f>
        <v>0</v>
      </c>
      <c r="J183" s="101">
        <f>J184+J189</f>
        <v>39842</v>
      </c>
      <c r="K183" s="157">
        <f t="shared" si="28"/>
        <v>266055</v>
      </c>
      <c r="L183" s="82"/>
    </row>
    <row r="184" spans="1:12" s="2" customFormat="1" ht="15.75" customHeight="1">
      <c r="A184" s="21" t="s">
        <v>265</v>
      </c>
      <c r="B184" s="50" t="s">
        <v>266</v>
      </c>
      <c r="C184" s="101">
        <f>C185+C186+C187+C188</f>
        <v>0</v>
      </c>
      <c r="D184" s="101"/>
      <c r="E184" s="101">
        <f>E185+E186+E187+E188</f>
        <v>1375000</v>
      </c>
      <c r="F184" s="101">
        <f t="shared" ref="F184:J184" si="29">F185+F186+F187+F188</f>
        <v>39842</v>
      </c>
      <c r="G184" s="101">
        <f t="shared" si="29"/>
        <v>39842</v>
      </c>
      <c r="H184" s="101">
        <f t="shared" si="29"/>
        <v>39842</v>
      </c>
      <c r="I184" s="101">
        <f t="shared" si="29"/>
        <v>0</v>
      </c>
      <c r="J184" s="101">
        <f t="shared" si="29"/>
        <v>39842</v>
      </c>
      <c r="K184" s="157">
        <f t="shared" ref="K184" si="30">K185+K186+K187+K188</f>
        <v>266055</v>
      </c>
      <c r="L184" s="82"/>
    </row>
    <row r="185" spans="1:12" s="2" customFormat="1" ht="16.5" customHeight="1">
      <c r="A185" s="19" t="s">
        <v>267</v>
      </c>
      <c r="B185" s="51" t="s">
        <v>268</v>
      </c>
      <c r="C185" s="101"/>
      <c r="D185" s="107"/>
      <c r="E185" s="97">
        <v>0</v>
      </c>
      <c r="F185" s="113">
        <v>0</v>
      </c>
      <c r="G185" s="109">
        <f t="shared" ref="G185" si="31">H185</f>
        <v>0</v>
      </c>
      <c r="H185" s="88">
        <f t="shared" ref="H185" si="32">I185+J185</f>
        <v>0</v>
      </c>
      <c r="I185" s="161">
        <v>0</v>
      </c>
      <c r="J185" s="99"/>
      <c r="K185" s="176">
        <v>0</v>
      </c>
      <c r="L185" s="82"/>
    </row>
    <row r="186" spans="1:12" s="2" customFormat="1" ht="18" customHeight="1">
      <c r="A186" s="17" t="s">
        <v>269</v>
      </c>
      <c r="B186" s="51" t="s">
        <v>270</v>
      </c>
      <c r="C186" s="101"/>
      <c r="D186" s="107"/>
      <c r="E186" s="97">
        <v>118000</v>
      </c>
      <c r="F186" s="113">
        <v>39842</v>
      </c>
      <c r="G186" s="109">
        <v>39842</v>
      </c>
      <c r="H186" s="88">
        <v>39842</v>
      </c>
      <c r="I186" s="161">
        <v>0</v>
      </c>
      <c r="J186" s="99">
        <v>39842</v>
      </c>
      <c r="K186" s="176">
        <v>246223</v>
      </c>
      <c r="L186" s="82"/>
    </row>
    <row r="187" spans="1:12" s="2" customFormat="1" ht="16.5" customHeight="1">
      <c r="A187" s="17" t="s">
        <v>271</v>
      </c>
      <c r="B187" s="51" t="s">
        <v>272</v>
      </c>
      <c r="C187" s="101"/>
      <c r="D187" s="107"/>
      <c r="E187" s="97"/>
      <c r="F187" s="113"/>
      <c r="G187" s="109"/>
      <c r="H187" s="88"/>
      <c r="I187" s="161"/>
      <c r="J187" s="99"/>
      <c r="K187" s="176">
        <v>0</v>
      </c>
      <c r="L187" s="82"/>
    </row>
    <row r="188" spans="1:12" s="2" customFormat="1">
      <c r="A188" s="17" t="s">
        <v>273</v>
      </c>
      <c r="B188" s="51" t="s">
        <v>274</v>
      </c>
      <c r="C188" s="101"/>
      <c r="D188" s="107"/>
      <c r="E188" s="97">
        <v>1257000</v>
      </c>
      <c r="F188" s="113">
        <v>0</v>
      </c>
      <c r="G188" s="109">
        <f>H188</f>
        <v>0</v>
      </c>
      <c r="H188" s="88">
        <f>I188</f>
        <v>0</v>
      </c>
      <c r="I188" s="161">
        <v>0</v>
      </c>
      <c r="J188" s="99">
        <v>0</v>
      </c>
      <c r="K188" s="176">
        <v>19832</v>
      </c>
      <c r="L188" s="82"/>
    </row>
    <row r="189" spans="1:12" s="2" customFormat="1" ht="19.5" customHeight="1">
      <c r="A189" s="29" t="s">
        <v>275</v>
      </c>
      <c r="B189" s="22" t="s">
        <v>276</v>
      </c>
      <c r="C189" s="101"/>
      <c r="D189" s="107"/>
      <c r="E189" s="97">
        <v>0</v>
      </c>
      <c r="F189" s="111"/>
      <c r="G189" s="109">
        <f>I189</f>
        <v>0</v>
      </c>
      <c r="H189" s="88">
        <f>I189</f>
        <v>0</v>
      </c>
      <c r="I189" s="159"/>
      <c r="J189" s="99"/>
      <c r="K189" s="174">
        <v>0</v>
      </c>
      <c r="L189" s="82"/>
    </row>
    <row r="190" spans="1:12" s="2" customFormat="1" ht="15.6" customHeight="1">
      <c r="A190" s="21" t="s">
        <v>277</v>
      </c>
      <c r="B190" s="22" t="s">
        <v>278</v>
      </c>
      <c r="C190" s="85">
        <f>C191</f>
        <v>0</v>
      </c>
      <c r="D190" s="85"/>
      <c r="E190" s="85"/>
      <c r="F190" s="85"/>
      <c r="G190" s="109"/>
      <c r="H190" s="87"/>
      <c r="I190" s="159"/>
      <c r="J190" s="99"/>
      <c r="K190" s="174"/>
      <c r="L190" s="82"/>
    </row>
    <row r="191" spans="1:12" s="2" customFormat="1" ht="14.25" customHeight="1">
      <c r="A191" s="29" t="s">
        <v>279</v>
      </c>
      <c r="B191" s="50" t="s">
        <v>280</v>
      </c>
      <c r="C191" s="85">
        <f>C192</f>
        <v>0</v>
      </c>
      <c r="D191" s="85"/>
      <c r="E191" s="85"/>
      <c r="F191" s="85"/>
      <c r="G191" s="109"/>
      <c r="H191" s="87"/>
      <c r="I191" s="159"/>
      <c r="J191" s="99"/>
      <c r="K191" s="174"/>
      <c r="L191" s="82"/>
    </row>
    <row r="192" spans="1:12" s="2" customFormat="1" ht="18" customHeight="1">
      <c r="A192" s="17" t="s">
        <v>281</v>
      </c>
      <c r="B192" s="20" t="s">
        <v>282</v>
      </c>
      <c r="C192" s="116"/>
      <c r="D192" s="195"/>
      <c r="E192" s="117"/>
      <c r="F192" s="116"/>
      <c r="G192" s="109"/>
      <c r="H192" s="87"/>
      <c r="I192" s="159"/>
      <c r="J192" s="99"/>
      <c r="K192" s="174"/>
      <c r="L192" s="82"/>
    </row>
    <row r="193" spans="1:12" s="2" customFormat="1" ht="18" customHeight="1">
      <c r="A193" s="21" t="s">
        <v>283</v>
      </c>
      <c r="B193" s="22" t="s">
        <v>284</v>
      </c>
      <c r="C193" s="116"/>
      <c r="D193" s="195"/>
      <c r="E193" s="117"/>
      <c r="F193" s="116"/>
      <c r="G193" s="109"/>
      <c r="H193" s="87"/>
      <c r="I193" s="159"/>
      <c r="J193" s="99"/>
      <c r="K193" s="174"/>
      <c r="L193" s="82"/>
    </row>
    <row r="194" spans="1:12" s="2" customFormat="1" ht="15.75" customHeight="1">
      <c r="A194" s="21" t="s">
        <v>285</v>
      </c>
      <c r="B194" s="22" t="s">
        <v>286</v>
      </c>
      <c r="C194" s="116">
        <f>C195</f>
        <v>0</v>
      </c>
      <c r="D194" s="116"/>
      <c r="E194" s="116"/>
      <c r="F194" s="116"/>
      <c r="G194" s="109"/>
      <c r="H194" s="87"/>
      <c r="I194" s="159"/>
      <c r="J194" s="99"/>
      <c r="K194" s="174"/>
      <c r="L194" s="82"/>
    </row>
    <row r="195" spans="1:12" s="2" customFormat="1" ht="18" customHeight="1">
      <c r="A195" s="21" t="s">
        <v>287</v>
      </c>
      <c r="B195" s="22" t="s">
        <v>216</v>
      </c>
      <c r="C195" s="116">
        <f>C196</f>
        <v>0</v>
      </c>
      <c r="D195" s="116"/>
      <c r="E195" s="116"/>
      <c r="F195" s="116"/>
      <c r="G195" s="109"/>
      <c r="H195" s="87"/>
      <c r="I195" s="159"/>
      <c r="J195" s="99"/>
      <c r="K195" s="174"/>
      <c r="L195" s="82"/>
    </row>
    <row r="196" spans="1:12" s="2" customFormat="1" ht="25.5" customHeight="1">
      <c r="A196" s="15" t="s">
        <v>288</v>
      </c>
      <c r="B196" s="22" t="s">
        <v>289</v>
      </c>
      <c r="C196" s="116"/>
      <c r="D196" s="195"/>
      <c r="E196" s="117"/>
      <c r="F196" s="116"/>
      <c r="G196" s="109"/>
      <c r="H196" s="87"/>
      <c r="I196" s="159"/>
      <c r="J196" s="99"/>
      <c r="K196" s="174"/>
      <c r="L196" s="82"/>
    </row>
    <row r="197" spans="1:12" s="2" customFormat="1" ht="25.5" customHeight="1">
      <c r="A197" s="36" t="s">
        <v>336</v>
      </c>
      <c r="B197" s="22" t="s">
        <v>337</v>
      </c>
      <c r="C197" s="116">
        <f>C198</f>
        <v>0</v>
      </c>
      <c r="D197" s="116"/>
      <c r="E197" s="116"/>
      <c r="F197" s="116"/>
      <c r="G197" s="109"/>
      <c r="H197" s="87"/>
      <c r="I197" s="159"/>
      <c r="J197" s="99"/>
      <c r="K197" s="174"/>
      <c r="L197" s="82"/>
    </row>
    <row r="198" spans="1:12" s="2" customFormat="1" ht="25.5" customHeight="1">
      <c r="A198" s="26" t="s">
        <v>342</v>
      </c>
      <c r="B198" s="22" t="s">
        <v>339</v>
      </c>
      <c r="C198" s="116">
        <f>C199+C200</f>
        <v>0</v>
      </c>
      <c r="D198" s="116"/>
      <c r="E198" s="116"/>
      <c r="F198" s="116"/>
      <c r="G198" s="109"/>
      <c r="H198" s="87"/>
      <c r="I198" s="159"/>
      <c r="J198" s="99"/>
      <c r="K198" s="174"/>
      <c r="L198" s="82"/>
    </row>
    <row r="199" spans="1:12" s="2" customFormat="1" ht="25.5" customHeight="1">
      <c r="A199" s="24" t="s">
        <v>343</v>
      </c>
      <c r="B199" s="20" t="s">
        <v>344</v>
      </c>
      <c r="C199" s="116"/>
      <c r="D199" s="195"/>
      <c r="E199" s="117"/>
      <c r="F199" s="116"/>
      <c r="G199" s="109"/>
      <c r="H199" s="87"/>
      <c r="I199" s="159"/>
      <c r="J199" s="99"/>
      <c r="K199" s="174"/>
      <c r="L199" s="82"/>
    </row>
    <row r="200" spans="1:12" s="2" customFormat="1" ht="25.5" customHeight="1">
      <c r="A200" s="24" t="s">
        <v>345</v>
      </c>
      <c r="B200" s="18" t="s">
        <v>346</v>
      </c>
      <c r="C200" s="116"/>
      <c r="D200" s="195"/>
      <c r="E200" s="117"/>
      <c r="F200" s="116"/>
      <c r="G200" s="109"/>
      <c r="H200" s="87"/>
      <c r="I200" s="159"/>
      <c r="J200" s="99"/>
      <c r="K200" s="174"/>
      <c r="L200" s="82"/>
    </row>
    <row r="201" spans="1:12" s="2" customFormat="1" ht="20.85" customHeight="1">
      <c r="A201" s="32" t="s">
        <v>235</v>
      </c>
      <c r="B201" s="22" t="s">
        <v>236</v>
      </c>
      <c r="C201" s="116"/>
      <c r="D201" s="195"/>
      <c r="E201" s="117"/>
      <c r="F201" s="116"/>
      <c r="G201" s="109"/>
      <c r="H201" s="87"/>
      <c r="I201" s="159"/>
      <c r="J201" s="99"/>
      <c r="K201" s="174"/>
      <c r="L201" s="82"/>
    </row>
    <row r="202" spans="1:12" s="2" customFormat="1">
      <c r="A202" s="32" t="s">
        <v>290</v>
      </c>
      <c r="B202" s="22" t="s">
        <v>238</v>
      </c>
      <c r="C202" s="116">
        <f>C203</f>
        <v>0</v>
      </c>
      <c r="D202" s="116"/>
      <c r="E202" s="116"/>
      <c r="F202" s="116"/>
      <c r="G202" s="109"/>
      <c r="H202" s="87"/>
      <c r="I202" s="159"/>
      <c r="J202" s="99"/>
      <c r="K202" s="174"/>
      <c r="L202" s="82"/>
    </row>
    <row r="203" spans="1:12" s="2" customFormat="1">
      <c r="A203" s="32" t="s">
        <v>291</v>
      </c>
      <c r="B203" s="22" t="s">
        <v>292</v>
      </c>
      <c r="C203" s="116"/>
      <c r="D203" s="195"/>
      <c r="E203" s="117"/>
      <c r="F203" s="116"/>
      <c r="G203" s="109"/>
      <c r="H203" s="87"/>
      <c r="I203" s="159"/>
      <c r="J203" s="99"/>
      <c r="K203" s="174"/>
      <c r="L203" s="82"/>
    </row>
    <row r="204" spans="1:12" s="2" customFormat="1">
      <c r="A204" s="32" t="s">
        <v>293</v>
      </c>
      <c r="B204" s="42" t="s">
        <v>242</v>
      </c>
      <c r="C204" s="116">
        <f>C205</f>
        <v>0</v>
      </c>
      <c r="D204" s="116"/>
      <c r="E204" s="116">
        <f>E205</f>
        <v>0</v>
      </c>
      <c r="F204" s="116">
        <f t="shared" ref="F204:H204" si="33">F205</f>
        <v>0</v>
      </c>
      <c r="G204" s="123">
        <f t="shared" si="33"/>
        <v>0</v>
      </c>
      <c r="H204" s="116">
        <f t="shared" si="33"/>
        <v>0</v>
      </c>
      <c r="I204" s="157"/>
      <c r="J204" s="99"/>
      <c r="K204" s="174"/>
      <c r="L204" s="82"/>
    </row>
    <row r="205" spans="1:12" s="2" customFormat="1" ht="15.75" thickBot="1">
      <c r="A205" s="52" t="s">
        <v>294</v>
      </c>
      <c r="B205" s="53" t="s">
        <v>295</v>
      </c>
      <c r="C205" s="118"/>
      <c r="D205" s="196"/>
      <c r="E205" s="119"/>
      <c r="F205" s="120"/>
      <c r="G205" s="124">
        <f>I205</f>
        <v>0</v>
      </c>
      <c r="H205" s="121">
        <f>I205+J205</f>
        <v>0</v>
      </c>
      <c r="I205" s="166"/>
      <c r="J205" s="122"/>
      <c r="K205" s="178"/>
      <c r="L205" s="82"/>
    </row>
    <row r="206" spans="1:12" s="2" customFormat="1">
      <c r="A206" s="54"/>
      <c r="B206" s="55"/>
      <c r="C206" s="182"/>
      <c r="D206" s="182"/>
      <c r="E206" s="183"/>
      <c r="F206" s="182"/>
      <c r="G206" s="184"/>
      <c r="H206" s="185"/>
      <c r="I206" s="186"/>
      <c r="J206" s="187"/>
      <c r="K206" s="188"/>
      <c r="L206" s="82"/>
    </row>
    <row r="207" spans="1:12" s="2" customFormat="1">
      <c r="A207" s="54"/>
      <c r="B207" s="55"/>
      <c r="C207" s="5"/>
      <c r="D207" s="5"/>
      <c r="E207" s="77"/>
      <c r="F207" s="3"/>
      <c r="G207" s="77"/>
      <c r="H207" s="77"/>
      <c r="I207" s="167"/>
      <c r="J207" s="75"/>
      <c r="K207" s="167"/>
      <c r="L207" s="82"/>
    </row>
    <row r="208" spans="1:12" s="2" customFormat="1" ht="18" customHeight="1">
      <c r="A208" s="225" t="s">
        <v>296</v>
      </c>
      <c r="B208" s="225"/>
      <c r="C208" s="225"/>
      <c r="D208" s="225"/>
      <c r="E208" s="225"/>
      <c r="F208" s="225"/>
      <c r="G208" s="225"/>
      <c r="H208" s="225"/>
      <c r="I208" s="225"/>
      <c r="J208" s="225"/>
      <c r="K208" s="225"/>
      <c r="L208" s="82"/>
    </row>
    <row r="209" spans="1:12" s="2" customFormat="1" ht="19.5" customHeight="1">
      <c r="A209" s="226" t="s">
        <v>297</v>
      </c>
      <c r="B209" s="226"/>
      <c r="C209" s="226"/>
      <c r="D209" s="226"/>
      <c r="E209" s="226"/>
      <c r="F209" s="226"/>
      <c r="G209" s="226"/>
      <c r="H209" s="226"/>
      <c r="I209" s="226"/>
      <c r="J209" s="226"/>
      <c r="K209" s="226"/>
      <c r="L209" s="82"/>
    </row>
    <row r="210" spans="1:12" s="2" customFormat="1" ht="25.5" customHeight="1">
      <c r="A210" s="227" t="s">
        <v>381</v>
      </c>
      <c r="B210" s="227"/>
      <c r="C210" s="227"/>
      <c r="D210" s="227"/>
      <c r="E210" s="227"/>
      <c r="F210" s="227"/>
      <c r="G210" s="227"/>
      <c r="H210" s="227"/>
      <c r="I210" s="227"/>
      <c r="J210" s="227"/>
      <c r="K210" s="227"/>
      <c r="L210" s="82"/>
    </row>
    <row r="211" spans="1:12" s="2" customFormat="1" ht="14.25" customHeight="1">
      <c r="A211" s="78"/>
      <c r="B211" s="78"/>
      <c r="C211" s="78"/>
      <c r="D211" s="78"/>
      <c r="E211" s="78"/>
      <c r="F211" s="78"/>
      <c r="G211" s="78"/>
      <c r="H211" s="78"/>
      <c r="I211" s="168"/>
      <c r="J211" s="76"/>
      <c r="K211" s="168"/>
      <c r="L211" s="82"/>
    </row>
    <row r="212" spans="1:12" s="2" customFormat="1" ht="21.6" customHeight="1">
      <c r="A212" s="56" t="s">
        <v>298</v>
      </c>
      <c r="B212" s="57"/>
      <c r="C212" s="79"/>
      <c r="D212" s="79"/>
      <c r="E212" s="3" t="s">
        <v>299</v>
      </c>
      <c r="F212" s="77"/>
      <c r="G212" s="77"/>
      <c r="H212"/>
      <c r="I212" s="167"/>
      <c r="J212" s="75"/>
      <c r="K212" s="167"/>
      <c r="L212" s="82"/>
    </row>
    <row r="213" spans="1:12" s="2" customFormat="1" ht="16.5" customHeight="1">
      <c r="A213" s="58"/>
      <c r="B213" s="59"/>
      <c r="C213" s="77"/>
      <c r="D213" s="77"/>
      <c r="E213" s="77"/>
      <c r="F213" s="3" t="s">
        <v>300</v>
      </c>
      <c r="G213" s="77"/>
      <c r="H213" s="77"/>
      <c r="I213" s="167"/>
      <c r="J213" s="75"/>
      <c r="K213" s="167"/>
      <c r="L213" s="82"/>
    </row>
    <row r="214" spans="1:12">
      <c r="A214" s="60" t="s">
        <v>385</v>
      </c>
      <c r="C214"/>
      <c r="F214" t="s">
        <v>384</v>
      </c>
      <c r="L214" s="82"/>
    </row>
    <row r="215" spans="1:12">
      <c r="C215"/>
      <c r="L215" s="82"/>
    </row>
    <row r="216" spans="1:12" ht="12.75" customHeight="1">
      <c r="C216"/>
      <c r="L216" s="82"/>
    </row>
    <row r="217" spans="1:12" ht="12.75" customHeight="1">
      <c r="C217"/>
      <c r="L217" s="82"/>
    </row>
    <row r="218" spans="1:12">
      <c r="C218"/>
      <c r="L218" s="82"/>
    </row>
    <row r="219" spans="1:12">
      <c r="C219"/>
      <c r="L219" s="82"/>
    </row>
    <row r="220" spans="1:12">
      <c r="C220"/>
      <c r="L220" s="82"/>
    </row>
    <row r="221" spans="1:12">
      <c r="C221"/>
      <c r="L221" s="82"/>
    </row>
    <row r="222" spans="1:12">
      <c r="C222"/>
      <c r="L222" s="82"/>
    </row>
    <row r="223" spans="1:12">
      <c r="C223"/>
      <c r="L223" s="82"/>
    </row>
    <row r="224" spans="1:12">
      <c r="C224"/>
      <c r="L224" s="82"/>
    </row>
    <row r="225" spans="3:12">
      <c r="C225"/>
      <c r="L225" s="82"/>
    </row>
    <row r="226" spans="3:12">
      <c r="C226"/>
      <c r="L226" s="82"/>
    </row>
    <row r="227" spans="3:12">
      <c r="C227"/>
      <c r="L227" s="82"/>
    </row>
    <row r="228" spans="3:12">
      <c r="C228"/>
      <c r="L228" s="82"/>
    </row>
    <row r="229" spans="3:12">
      <c r="C229"/>
      <c r="L229" s="82"/>
    </row>
    <row r="230" spans="3:12">
      <c r="C230"/>
      <c r="L230" s="82"/>
    </row>
    <row r="231" spans="3:12">
      <c r="C231"/>
      <c r="L231" s="82"/>
    </row>
    <row r="232" spans="3:12">
      <c r="C232"/>
      <c r="L232" s="82"/>
    </row>
    <row r="233" spans="3:12">
      <c r="C233"/>
      <c r="L233" s="82"/>
    </row>
    <row r="234" spans="3:12">
      <c r="C234"/>
      <c r="L234" s="82"/>
    </row>
    <row r="235" spans="3:12">
      <c r="C235"/>
      <c r="L235" s="82"/>
    </row>
    <row r="236" spans="3:12">
      <c r="C236"/>
      <c r="L236" s="82"/>
    </row>
    <row r="237" spans="3:12">
      <c r="C237"/>
      <c r="L237" s="82"/>
    </row>
    <row r="238" spans="3:12">
      <c r="C238"/>
      <c r="L238" s="82"/>
    </row>
    <row r="239" spans="3:12">
      <c r="C239"/>
      <c r="L239" s="82"/>
    </row>
    <row r="240" spans="3:12">
      <c r="C240"/>
      <c r="L240" s="82"/>
    </row>
    <row r="241" spans="3:12">
      <c r="C241"/>
      <c r="L241" s="82"/>
    </row>
    <row r="242" spans="3:12">
      <c r="C242"/>
      <c r="L242" s="82"/>
    </row>
    <row r="243" spans="3:12">
      <c r="C243"/>
      <c r="L243" s="82"/>
    </row>
    <row r="244" spans="3:12">
      <c r="C244"/>
      <c r="L244" s="82"/>
    </row>
    <row r="245" spans="3:12">
      <c r="C245"/>
      <c r="L245" s="82"/>
    </row>
    <row r="246" spans="3:12">
      <c r="C246"/>
      <c r="L246" s="82"/>
    </row>
    <row r="247" spans="3:12">
      <c r="C247"/>
      <c r="L247" s="82"/>
    </row>
    <row r="248" spans="3:12">
      <c r="C248"/>
      <c r="L248" s="82"/>
    </row>
    <row r="249" spans="3:12">
      <c r="C249"/>
      <c r="L249" s="82"/>
    </row>
    <row r="250" spans="3:12">
      <c r="C250"/>
      <c r="L250" s="82"/>
    </row>
    <row r="251" spans="3:12">
      <c r="C251"/>
      <c r="L251" s="82"/>
    </row>
    <row r="252" spans="3:12">
      <c r="C252"/>
      <c r="L252" s="82"/>
    </row>
    <row r="253" spans="3:12">
      <c r="C253"/>
      <c r="L253" s="82"/>
    </row>
    <row r="254" spans="3:12">
      <c r="C254"/>
      <c r="L254" s="82"/>
    </row>
    <row r="255" spans="3:12">
      <c r="C255"/>
      <c r="L255" s="82"/>
    </row>
    <row r="256" spans="3:12">
      <c r="C256"/>
      <c r="L256" s="82"/>
    </row>
    <row r="257" spans="3:12">
      <c r="C257"/>
      <c r="L257" s="82"/>
    </row>
    <row r="258" spans="3:12">
      <c r="C258"/>
      <c r="L258" s="82"/>
    </row>
    <row r="259" spans="3:12">
      <c r="C259"/>
      <c r="L259" s="82"/>
    </row>
    <row r="260" spans="3:12">
      <c r="C260"/>
    </row>
    <row r="261" spans="3:12">
      <c r="C261"/>
    </row>
    <row r="262" spans="3:12">
      <c r="C262"/>
    </row>
    <row r="263" spans="3:12">
      <c r="C263"/>
    </row>
    <row r="264" spans="3:12">
      <c r="C264"/>
    </row>
    <row r="265" spans="3:12">
      <c r="C265"/>
    </row>
    <row r="266" spans="3:12">
      <c r="C266"/>
    </row>
    <row r="267" spans="3:12">
      <c r="C267"/>
    </row>
    <row r="268" spans="3:12">
      <c r="C268"/>
    </row>
    <row r="269" spans="3:12">
      <c r="C269"/>
    </row>
    <row r="270" spans="3:12">
      <c r="C270"/>
    </row>
    <row r="271" spans="3:12">
      <c r="C271"/>
    </row>
    <row r="272" spans="3:12">
      <c r="C272"/>
    </row>
    <row r="273" spans="3:3">
      <c r="C273"/>
    </row>
    <row r="274" spans="3:3">
      <c r="C274"/>
    </row>
    <row r="275" spans="3:3">
      <c r="C275"/>
    </row>
    <row r="276" spans="3:3">
      <c r="C276"/>
    </row>
    <row r="277" spans="3:3">
      <c r="C277"/>
    </row>
    <row r="278" spans="3:3">
      <c r="C278"/>
    </row>
    <row r="279" spans="3:3">
      <c r="C279"/>
    </row>
    <row r="280" spans="3:3">
      <c r="C280"/>
    </row>
    <row r="281" spans="3:3">
      <c r="C281"/>
    </row>
    <row r="282" spans="3:3">
      <c r="C282"/>
    </row>
    <row r="283" spans="3:3">
      <c r="C283"/>
    </row>
    <row r="284" spans="3:3">
      <c r="C284"/>
    </row>
    <row r="285" spans="3:3">
      <c r="C285"/>
    </row>
    <row r="286" spans="3:3">
      <c r="C286"/>
    </row>
    <row r="287" spans="3:3">
      <c r="C287"/>
    </row>
    <row r="288" spans="3:3">
      <c r="C288"/>
    </row>
    <row r="289" spans="3:3">
      <c r="C289"/>
    </row>
    <row r="290" spans="3:3">
      <c r="C290"/>
    </row>
    <row r="291" spans="3:3">
      <c r="C291"/>
    </row>
    <row r="292" spans="3:3">
      <c r="C292"/>
    </row>
    <row r="293" spans="3:3">
      <c r="C293"/>
    </row>
    <row r="294" spans="3:3">
      <c r="C294"/>
    </row>
    <row r="295" spans="3:3">
      <c r="C295"/>
    </row>
    <row r="296" spans="3:3">
      <c r="C296"/>
    </row>
    <row r="297" spans="3:3">
      <c r="C297"/>
    </row>
    <row r="298" spans="3:3">
      <c r="C298"/>
    </row>
    <row r="299" spans="3:3">
      <c r="C299"/>
    </row>
    <row r="300" spans="3:3">
      <c r="C300"/>
    </row>
    <row r="301" spans="3:3">
      <c r="C301"/>
    </row>
    <row r="302" spans="3:3">
      <c r="C302"/>
    </row>
    <row r="303" spans="3:3">
      <c r="C303"/>
    </row>
    <row r="304" spans="3:3">
      <c r="C304"/>
    </row>
    <row r="305" spans="3:3">
      <c r="C305"/>
    </row>
    <row r="306" spans="3:3">
      <c r="C306"/>
    </row>
    <row r="307" spans="3:3">
      <c r="C307"/>
    </row>
    <row r="308" spans="3:3">
      <c r="C308"/>
    </row>
    <row r="309" spans="3:3">
      <c r="C309"/>
    </row>
    <row r="310" spans="3:3">
      <c r="C310"/>
    </row>
    <row r="311" spans="3:3">
      <c r="C311"/>
    </row>
    <row r="312" spans="3:3">
      <c r="C312"/>
    </row>
    <row r="313" spans="3:3">
      <c r="C313"/>
    </row>
    <row r="314" spans="3:3">
      <c r="C314"/>
    </row>
    <row r="315" spans="3:3">
      <c r="C315"/>
    </row>
    <row r="316" spans="3:3">
      <c r="C316"/>
    </row>
    <row r="317" spans="3:3">
      <c r="C317"/>
    </row>
    <row r="318" spans="3:3">
      <c r="C318"/>
    </row>
    <row r="319" spans="3:3">
      <c r="C319"/>
    </row>
    <row r="320" spans="3:3">
      <c r="C320"/>
    </row>
    <row r="321" spans="3:3">
      <c r="C321"/>
    </row>
    <row r="322" spans="3:3">
      <c r="C322"/>
    </row>
    <row r="323" spans="3:3">
      <c r="C323"/>
    </row>
    <row r="324" spans="3:3">
      <c r="C324"/>
    </row>
    <row r="325" spans="3:3">
      <c r="C325"/>
    </row>
    <row r="326" spans="3:3">
      <c r="C326"/>
    </row>
    <row r="327" spans="3:3">
      <c r="C327"/>
    </row>
    <row r="328" spans="3:3">
      <c r="C328"/>
    </row>
    <row r="329" spans="3:3">
      <c r="C329"/>
    </row>
    <row r="330" spans="3:3">
      <c r="C330"/>
    </row>
    <row r="331" spans="3:3">
      <c r="C331"/>
    </row>
    <row r="332" spans="3:3">
      <c r="C332"/>
    </row>
    <row r="333" spans="3:3">
      <c r="C333"/>
    </row>
    <row r="334" spans="3:3">
      <c r="C334"/>
    </row>
    <row r="335" spans="3:3">
      <c r="C335"/>
    </row>
    <row r="336" spans="3:3">
      <c r="C336"/>
    </row>
    <row r="337" spans="3:3">
      <c r="C337"/>
    </row>
    <row r="338" spans="3:3">
      <c r="C338"/>
    </row>
    <row r="339" spans="3:3">
      <c r="C339"/>
    </row>
    <row r="340" spans="3:3">
      <c r="C340"/>
    </row>
    <row r="341" spans="3:3">
      <c r="C341"/>
    </row>
    <row r="342" spans="3:3">
      <c r="C342"/>
    </row>
    <row r="343" spans="3:3">
      <c r="C343"/>
    </row>
    <row r="344" spans="3:3">
      <c r="C344"/>
    </row>
    <row r="345" spans="3:3">
      <c r="C345"/>
    </row>
    <row r="346" spans="3:3">
      <c r="C346"/>
    </row>
    <row r="347" spans="3:3">
      <c r="C347"/>
    </row>
    <row r="348" spans="3:3">
      <c r="C348"/>
    </row>
    <row r="349" spans="3:3">
      <c r="C349"/>
    </row>
    <row r="350" spans="3:3">
      <c r="C350"/>
    </row>
    <row r="351" spans="3:3">
      <c r="C351"/>
    </row>
    <row r="352" spans="3:3">
      <c r="C352"/>
    </row>
    <row r="353" spans="3:3">
      <c r="C353"/>
    </row>
    <row r="354" spans="3:3">
      <c r="C354"/>
    </row>
    <row r="355" spans="3:3">
      <c r="C355"/>
    </row>
    <row r="356" spans="3:3">
      <c r="C356"/>
    </row>
    <row r="357" spans="3:3">
      <c r="C357"/>
    </row>
    <row r="358" spans="3:3">
      <c r="C358"/>
    </row>
    <row r="359" spans="3:3">
      <c r="C359"/>
    </row>
    <row r="360" spans="3:3">
      <c r="C360"/>
    </row>
    <row r="361" spans="3:3">
      <c r="C361"/>
    </row>
    <row r="362" spans="3:3">
      <c r="C362"/>
    </row>
    <row r="363" spans="3:3">
      <c r="C363"/>
    </row>
    <row r="364" spans="3:3">
      <c r="C364"/>
    </row>
    <row r="365" spans="3:3">
      <c r="C365"/>
    </row>
    <row r="366" spans="3:3">
      <c r="C366"/>
    </row>
    <row r="367" spans="3:3">
      <c r="C367"/>
    </row>
    <row r="368" spans="3:3">
      <c r="C368"/>
    </row>
    <row r="369" spans="3:3">
      <c r="C369"/>
    </row>
    <row r="370" spans="3:3">
      <c r="C370"/>
    </row>
    <row r="371" spans="3:3">
      <c r="C371"/>
    </row>
    <row r="372" spans="3:3">
      <c r="C372"/>
    </row>
    <row r="373" spans="3:3">
      <c r="C373"/>
    </row>
    <row r="374" spans="3:3">
      <c r="C374"/>
    </row>
    <row r="375" spans="3:3">
      <c r="C375"/>
    </row>
    <row r="376" spans="3:3">
      <c r="C376"/>
    </row>
    <row r="377" spans="3:3">
      <c r="C377"/>
    </row>
    <row r="378" spans="3:3">
      <c r="C378"/>
    </row>
    <row r="379" spans="3:3">
      <c r="C379"/>
    </row>
    <row r="380" spans="3:3">
      <c r="C380"/>
    </row>
    <row r="381" spans="3:3">
      <c r="C381"/>
    </row>
    <row r="382" spans="3:3">
      <c r="C382"/>
    </row>
    <row r="383" spans="3:3">
      <c r="C383"/>
    </row>
    <row r="384" spans="3:3">
      <c r="C384"/>
    </row>
    <row r="385" spans="3:3">
      <c r="C385"/>
    </row>
    <row r="386" spans="3:3">
      <c r="C386"/>
    </row>
    <row r="387" spans="3:3">
      <c r="C387"/>
    </row>
    <row r="388" spans="3:3">
      <c r="C388"/>
    </row>
    <row r="389" spans="3:3">
      <c r="C389"/>
    </row>
    <row r="390" spans="3:3">
      <c r="C390"/>
    </row>
    <row r="391" spans="3:3">
      <c r="C391"/>
    </row>
    <row r="392" spans="3:3">
      <c r="C392"/>
    </row>
    <row r="393" spans="3:3">
      <c r="C393"/>
    </row>
    <row r="394" spans="3:3">
      <c r="C394"/>
    </row>
    <row r="395" spans="3:3">
      <c r="C395"/>
    </row>
    <row r="396" spans="3:3">
      <c r="C396"/>
    </row>
    <row r="397" spans="3:3">
      <c r="C397"/>
    </row>
    <row r="398" spans="3:3">
      <c r="C398"/>
    </row>
    <row r="399" spans="3:3">
      <c r="C399"/>
    </row>
    <row r="400" spans="3:3">
      <c r="C400"/>
    </row>
    <row r="401" spans="3:3">
      <c r="C401"/>
    </row>
    <row r="402" spans="3:3">
      <c r="C402"/>
    </row>
    <row r="403" spans="3:3">
      <c r="C403"/>
    </row>
    <row r="404" spans="3:3">
      <c r="C404"/>
    </row>
    <row r="405" spans="3:3">
      <c r="C405"/>
    </row>
    <row r="406" spans="3:3">
      <c r="C406"/>
    </row>
    <row r="407" spans="3:3">
      <c r="C407"/>
    </row>
    <row r="408" spans="3:3">
      <c r="C408"/>
    </row>
    <row r="409" spans="3:3">
      <c r="C409"/>
    </row>
    <row r="410" spans="3:3">
      <c r="C410"/>
    </row>
    <row r="411" spans="3:3">
      <c r="C411"/>
    </row>
    <row r="412" spans="3:3">
      <c r="C412"/>
    </row>
    <row r="413" spans="3:3">
      <c r="C413"/>
    </row>
    <row r="414" spans="3:3">
      <c r="C414"/>
    </row>
    <row r="415" spans="3:3">
      <c r="C415"/>
    </row>
    <row r="416" spans="3:3">
      <c r="C416"/>
    </row>
    <row r="417" spans="3:3">
      <c r="C417"/>
    </row>
    <row r="418" spans="3:3">
      <c r="C418"/>
    </row>
    <row r="419" spans="3:3">
      <c r="C419"/>
    </row>
    <row r="420" spans="3:3">
      <c r="C420"/>
    </row>
    <row r="421" spans="3:3">
      <c r="C421"/>
    </row>
    <row r="422" spans="3:3">
      <c r="C422"/>
    </row>
    <row r="423" spans="3:3">
      <c r="C423"/>
    </row>
    <row r="424" spans="3:3">
      <c r="C424"/>
    </row>
    <row r="425" spans="3:3">
      <c r="C425"/>
    </row>
    <row r="426" spans="3:3">
      <c r="C426"/>
    </row>
    <row r="427" spans="3:3">
      <c r="C427"/>
    </row>
    <row r="428" spans="3:3">
      <c r="C428"/>
    </row>
    <row r="429" spans="3:3">
      <c r="C429"/>
    </row>
    <row r="430" spans="3:3">
      <c r="C430"/>
    </row>
    <row r="431" spans="3:3">
      <c r="C431"/>
    </row>
    <row r="432" spans="3:3">
      <c r="C432"/>
    </row>
    <row r="433" spans="3:3">
      <c r="C433"/>
    </row>
    <row r="434" spans="3:3">
      <c r="C434"/>
    </row>
    <row r="435" spans="3:3">
      <c r="C435"/>
    </row>
    <row r="436" spans="3:3">
      <c r="C436"/>
    </row>
    <row r="437" spans="3:3">
      <c r="C437"/>
    </row>
    <row r="438" spans="3:3">
      <c r="C438"/>
    </row>
    <row r="439" spans="3:3">
      <c r="C439"/>
    </row>
    <row r="440" spans="3:3">
      <c r="C440"/>
    </row>
    <row r="441" spans="3:3">
      <c r="C441"/>
    </row>
    <row r="442" spans="3:3">
      <c r="C442"/>
    </row>
    <row r="443" spans="3:3">
      <c r="C443"/>
    </row>
    <row r="444" spans="3:3">
      <c r="C444"/>
    </row>
    <row r="445" spans="3:3">
      <c r="C445"/>
    </row>
    <row r="446" spans="3:3">
      <c r="C446"/>
    </row>
    <row r="447" spans="3:3">
      <c r="C447"/>
    </row>
    <row r="448" spans="3:3">
      <c r="C448"/>
    </row>
    <row r="449" spans="3:3">
      <c r="C449"/>
    </row>
    <row r="450" spans="3:3">
      <c r="C450"/>
    </row>
    <row r="451" spans="3:3">
      <c r="C451"/>
    </row>
    <row r="452" spans="3:3">
      <c r="C452"/>
    </row>
    <row r="453" spans="3:3">
      <c r="C453"/>
    </row>
    <row r="454" spans="3:3">
      <c r="C454"/>
    </row>
    <row r="455" spans="3:3">
      <c r="C455"/>
    </row>
    <row r="456" spans="3:3">
      <c r="C456"/>
    </row>
    <row r="457" spans="3:3">
      <c r="C457"/>
    </row>
    <row r="458" spans="3:3">
      <c r="C458"/>
    </row>
    <row r="459" spans="3:3">
      <c r="C459"/>
    </row>
    <row r="460" spans="3:3">
      <c r="C460"/>
    </row>
    <row r="461" spans="3:3">
      <c r="C461"/>
    </row>
    <row r="462" spans="3:3">
      <c r="C462"/>
    </row>
    <row r="463" spans="3:3">
      <c r="C463"/>
    </row>
    <row r="464" spans="3:3">
      <c r="C464"/>
    </row>
    <row r="465" spans="3:3">
      <c r="C465"/>
    </row>
    <row r="466" spans="3:3">
      <c r="C466"/>
    </row>
    <row r="467" spans="3:3">
      <c r="C467"/>
    </row>
    <row r="468" spans="3:3">
      <c r="C468"/>
    </row>
    <row r="469" spans="3:3">
      <c r="C469"/>
    </row>
    <row r="470" spans="3:3">
      <c r="C470"/>
    </row>
    <row r="471" spans="3:3">
      <c r="C471"/>
    </row>
    <row r="472" spans="3:3">
      <c r="C472"/>
    </row>
    <row r="473" spans="3:3">
      <c r="C473"/>
    </row>
    <row r="474" spans="3:3">
      <c r="C474"/>
    </row>
    <row r="475" spans="3:3">
      <c r="C475"/>
    </row>
    <row r="476" spans="3:3">
      <c r="C476"/>
    </row>
    <row r="477" spans="3:3">
      <c r="C477"/>
    </row>
    <row r="478" spans="3:3">
      <c r="C478"/>
    </row>
    <row r="479" spans="3:3">
      <c r="C479"/>
    </row>
    <row r="480" spans="3:3">
      <c r="C480"/>
    </row>
    <row r="481" spans="3:3">
      <c r="C481"/>
    </row>
    <row r="482" spans="3:3">
      <c r="C482"/>
    </row>
    <row r="483" spans="3:3">
      <c r="C483"/>
    </row>
    <row r="484" spans="3:3">
      <c r="C484"/>
    </row>
    <row r="485" spans="3:3">
      <c r="C485"/>
    </row>
    <row r="486" spans="3:3">
      <c r="C486"/>
    </row>
    <row r="487" spans="3:3">
      <c r="C487"/>
    </row>
    <row r="488" spans="3:3">
      <c r="C488"/>
    </row>
    <row r="489" spans="3:3">
      <c r="C489"/>
    </row>
    <row r="490" spans="3:3">
      <c r="C490"/>
    </row>
    <row r="491" spans="3:3">
      <c r="C491"/>
    </row>
    <row r="492" spans="3:3">
      <c r="C492"/>
    </row>
    <row r="493" spans="3:3">
      <c r="C493"/>
    </row>
    <row r="494" spans="3:3">
      <c r="C494"/>
    </row>
    <row r="495" spans="3:3">
      <c r="C495"/>
    </row>
    <row r="496" spans="3:3">
      <c r="C496"/>
    </row>
    <row r="497" spans="3:3">
      <c r="C497"/>
    </row>
    <row r="498" spans="3:3">
      <c r="C498"/>
    </row>
    <row r="499" spans="3:3">
      <c r="C499"/>
    </row>
    <row r="500" spans="3:3">
      <c r="C500"/>
    </row>
    <row r="501" spans="3:3">
      <c r="C501"/>
    </row>
    <row r="502" spans="3:3">
      <c r="C502"/>
    </row>
    <row r="503" spans="3:3">
      <c r="C503"/>
    </row>
    <row r="504" spans="3:3">
      <c r="C504"/>
    </row>
    <row r="505" spans="3:3">
      <c r="C505"/>
    </row>
    <row r="506" spans="3:3">
      <c r="C506"/>
    </row>
    <row r="507" spans="3:3">
      <c r="C507"/>
    </row>
    <row r="508" spans="3:3">
      <c r="C508"/>
    </row>
    <row r="509" spans="3:3">
      <c r="C509"/>
    </row>
    <row r="510" spans="3:3">
      <c r="C510"/>
    </row>
    <row r="511" spans="3:3">
      <c r="C511"/>
    </row>
    <row r="512" spans="3:3">
      <c r="C512"/>
    </row>
    <row r="513" spans="3:3">
      <c r="C513"/>
    </row>
    <row r="514" spans="3:3">
      <c r="C514"/>
    </row>
    <row r="515" spans="3:3">
      <c r="C515"/>
    </row>
    <row r="516" spans="3:3">
      <c r="C516"/>
    </row>
    <row r="517" spans="3:3">
      <c r="C517"/>
    </row>
    <row r="518" spans="3:3">
      <c r="C518"/>
    </row>
    <row r="519" spans="3:3">
      <c r="C519"/>
    </row>
    <row r="520" spans="3:3">
      <c r="C520"/>
    </row>
    <row r="521" spans="3:3">
      <c r="C521"/>
    </row>
    <row r="522" spans="3:3">
      <c r="C522"/>
    </row>
    <row r="523" spans="3:3">
      <c r="C523"/>
    </row>
    <row r="524" spans="3:3">
      <c r="C524"/>
    </row>
    <row r="525" spans="3:3">
      <c r="C525"/>
    </row>
    <row r="526" spans="3:3">
      <c r="C526"/>
    </row>
    <row r="527" spans="3:3">
      <c r="C527"/>
    </row>
    <row r="528" spans="3:3">
      <c r="C528"/>
    </row>
    <row r="529" spans="3:3">
      <c r="C529"/>
    </row>
    <row r="530" spans="3:3">
      <c r="C530"/>
    </row>
    <row r="531" spans="3:3">
      <c r="C531"/>
    </row>
    <row r="532" spans="3:3">
      <c r="C532"/>
    </row>
    <row r="533" spans="3:3">
      <c r="C533"/>
    </row>
    <row r="534" spans="3:3">
      <c r="C534"/>
    </row>
    <row r="535" spans="3:3">
      <c r="C535"/>
    </row>
    <row r="536" spans="3:3">
      <c r="C536"/>
    </row>
    <row r="537" spans="3:3">
      <c r="C537"/>
    </row>
    <row r="538" spans="3:3">
      <c r="C538"/>
    </row>
    <row r="539" spans="3:3">
      <c r="C539"/>
    </row>
    <row r="540" spans="3:3">
      <c r="C540"/>
    </row>
    <row r="541" spans="3:3">
      <c r="C541"/>
    </row>
    <row r="542" spans="3:3">
      <c r="C542"/>
    </row>
    <row r="543" spans="3:3">
      <c r="C543"/>
    </row>
    <row r="544" spans="3:3">
      <c r="C544"/>
    </row>
    <row r="545" spans="3:3">
      <c r="C545"/>
    </row>
    <row r="546" spans="3:3">
      <c r="C546"/>
    </row>
    <row r="547" spans="3:3">
      <c r="C547"/>
    </row>
    <row r="548" spans="3:3">
      <c r="C548"/>
    </row>
    <row r="549" spans="3:3">
      <c r="C549"/>
    </row>
    <row r="550" spans="3:3">
      <c r="C550"/>
    </row>
    <row r="551" spans="3:3">
      <c r="C551"/>
    </row>
    <row r="552" spans="3:3">
      <c r="C552"/>
    </row>
    <row r="553" spans="3:3">
      <c r="C553"/>
    </row>
    <row r="554" spans="3:3">
      <c r="C554"/>
    </row>
    <row r="555" spans="3:3">
      <c r="C555"/>
    </row>
    <row r="556" spans="3:3">
      <c r="C556"/>
    </row>
    <row r="557" spans="3:3">
      <c r="C557"/>
    </row>
    <row r="558" spans="3:3">
      <c r="C558"/>
    </row>
    <row r="559" spans="3:3">
      <c r="C559"/>
    </row>
    <row r="560" spans="3:3">
      <c r="C560"/>
    </row>
    <row r="561" spans="3:3">
      <c r="C561"/>
    </row>
    <row r="562" spans="3:3">
      <c r="C562"/>
    </row>
    <row r="563" spans="3:3">
      <c r="C563"/>
    </row>
    <row r="564" spans="3:3">
      <c r="C564"/>
    </row>
    <row r="565" spans="3:3">
      <c r="C565"/>
    </row>
    <row r="566" spans="3:3">
      <c r="C566"/>
    </row>
    <row r="567" spans="3:3">
      <c r="C567"/>
    </row>
    <row r="568" spans="3:3">
      <c r="C568"/>
    </row>
    <row r="569" spans="3:3">
      <c r="C569"/>
    </row>
    <row r="570" spans="3:3">
      <c r="C570"/>
    </row>
    <row r="571" spans="3:3">
      <c r="C571"/>
    </row>
    <row r="572" spans="3:3">
      <c r="C572"/>
    </row>
    <row r="573" spans="3:3">
      <c r="C573"/>
    </row>
    <row r="574" spans="3:3">
      <c r="C574"/>
    </row>
    <row r="575" spans="3:3">
      <c r="C575"/>
    </row>
    <row r="576" spans="3:3">
      <c r="C576"/>
    </row>
    <row r="577" spans="3:3">
      <c r="C577"/>
    </row>
    <row r="578" spans="3:3">
      <c r="C578"/>
    </row>
    <row r="579" spans="3:3">
      <c r="C579"/>
    </row>
    <row r="580" spans="3:3">
      <c r="C580"/>
    </row>
    <row r="581" spans="3:3">
      <c r="C581"/>
    </row>
    <row r="582" spans="3:3">
      <c r="C582"/>
    </row>
    <row r="583" spans="3:3">
      <c r="C583"/>
    </row>
    <row r="584" spans="3:3">
      <c r="C584"/>
    </row>
    <row r="585" spans="3:3">
      <c r="C585"/>
    </row>
    <row r="586" spans="3:3">
      <c r="C586"/>
    </row>
    <row r="587" spans="3:3">
      <c r="C587"/>
    </row>
    <row r="588" spans="3:3">
      <c r="C588"/>
    </row>
    <row r="589" spans="3:3">
      <c r="C589"/>
    </row>
    <row r="590" spans="3:3">
      <c r="C590"/>
    </row>
    <row r="591" spans="3:3">
      <c r="C591"/>
    </row>
    <row r="592" spans="3:3">
      <c r="C592"/>
    </row>
    <row r="593" spans="3:3">
      <c r="C593"/>
    </row>
    <row r="594" spans="3:3">
      <c r="C594"/>
    </row>
    <row r="595" spans="3:3">
      <c r="C595"/>
    </row>
    <row r="596" spans="3:3">
      <c r="C596"/>
    </row>
    <row r="597" spans="3:3">
      <c r="C597"/>
    </row>
    <row r="598" spans="3:3">
      <c r="C598"/>
    </row>
    <row r="599" spans="3:3">
      <c r="C599"/>
    </row>
    <row r="600" spans="3:3">
      <c r="C600"/>
    </row>
    <row r="601" spans="3:3">
      <c r="C601"/>
    </row>
    <row r="602" spans="3:3">
      <c r="C602"/>
    </row>
    <row r="603" spans="3:3">
      <c r="C603"/>
    </row>
    <row r="604" spans="3:3">
      <c r="C604"/>
    </row>
    <row r="605" spans="3:3">
      <c r="C605"/>
    </row>
    <row r="606" spans="3:3">
      <c r="C606"/>
    </row>
    <row r="607" spans="3:3">
      <c r="C607"/>
    </row>
    <row r="608" spans="3:3">
      <c r="C608"/>
    </row>
    <row r="609" spans="3:3">
      <c r="C609"/>
    </row>
    <row r="610" spans="3:3">
      <c r="C610"/>
    </row>
    <row r="611" spans="3:3">
      <c r="C611"/>
    </row>
    <row r="612" spans="3:3">
      <c r="C612"/>
    </row>
    <row r="613" spans="3:3">
      <c r="C613"/>
    </row>
    <row r="614" spans="3:3">
      <c r="C614"/>
    </row>
    <row r="615" spans="3:3">
      <c r="C615"/>
    </row>
    <row r="616" spans="3:3">
      <c r="C616"/>
    </row>
    <row r="617" spans="3:3">
      <c r="C617"/>
    </row>
    <row r="618" spans="3:3">
      <c r="C618"/>
    </row>
    <row r="619" spans="3:3">
      <c r="C619"/>
    </row>
    <row r="620" spans="3:3">
      <c r="C620"/>
    </row>
    <row r="621" spans="3:3">
      <c r="C621"/>
    </row>
    <row r="622" spans="3:3">
      <c r="C622"/>
    </row>
    <row r="623" spans="3:3">
      <c r="C623"/>
    </row>
    <row r="624" spans="3:3">
      <c r="C624"/>
    </row>
    <row r="625" spans="3:3">
      <c r="C625"/>
    </row>
    <row r="626" spans="3:3">
      <c r="C626"/>
    </row>
    <row r="627" spans="3:3">
      <c r="C627"/>
    </row>
    <row r="628" spans="3:3">
      <c r="C628"/>
    </row>
    <row r="629" spans="3:3">
      <c r="C629"/>
    </row>
    <row r="630" spans="3:3">
      <c r="C630"/>
    </row>
    <row r="631" spans="3:3">
      <c r="C631"/>
    </row>
    <row r="632" spans="3:3">
      <c r="C632"/>
    </row>
    <row r="633" spans="3:3">
      <c r="C633"/>
    </row>
    <row r="634" spans="3:3">
      <c r="C634"/>
    </row>
    <row r="635" spans="3:3">
      <c r="C635"/>
    </row>
    <row r="636" spans="3:3">
      <c r="C636"/>
    </row>
    <row r="637" spans="3:3">
      <c r="C637"/>
    </row>
    <row r="638" spans="3:3">
      <c r="C638"/>
    </row>
    <row r="639" spans="3:3">
      <c r="C639"/>
    </row>
    <row r="640" spans="3:3">
      <c r="C640"/>
    </row>
    <row r="641" spans="3:3">
      <c r="C641"/>
    </row>
    <row r="642" spans="3:3">
      <c r="C642"/>
    </row>
    <row r="643" spans="3:3">
      <c r="C643"/>
    </row>
    <row r="644" spans="3:3">
      <c r="C644"/>
    </row>
    <row r="645" spans="3:3">
      <c r="C645"/>
    </row>
    <row r="646" spans="3:3">
      <c r="C646"/>
    </row>
    <row r="647" spans="3:3">
      <c r="C647"/>
    </row>
    <row r="648" spans="3:3">
      <c r="C648"/>
    </row>
    <row r="649" spans="3:3">
      <c r="C649"/>
    </row>
    <row r="650" spans="3:3">
      <c r="C650"/>
    </row>
    <row r="651" spans="3:3">
      <c r="C651"/>
    </row>
    <row r="652" spans="3:3">
      <c r="C652"/>
    </row>
    <row r="653" spans="3:3">
      <c r="C653"/>
    </row>
    <row r="654" spans="3:3">
      <c r="C654"/>
    </row>
    <row r="655" spans="3:3">
      <c r="C655"/>
    </row>
    <row r="656" spans="3:3">
      <c r="C656"/>
    </row>
    <row r="657" spans="3:3">
      <c r="C657"/>
    </row>
    <row r="658" spans="3:3">
      <c r="C658"/>
    </row>
    <row r="659" spans="3:3">
      <c r="C659"/>
    </row>
    <row r="660" spans="3:3">
      <c r="C660"/>
    </row>
    <row r="661" spans="3:3">
      <c r="C661"/>
    </row>
    <row r="662" spans="3:3">
      <c r="C662"/>
    </row>
    <row r="663" spans="3:3">
      <c r="C663"/>
    </row>
    <row r="664" spans="3:3">
      <c r="C664"/>
    </row>
    <row r="665" spans="3:3">
      <c r="C665"/>
    </row>
    <row r="666" spans="3:3">
      <c r="C666"/>
    </row>
    <row r="667" spans="3:3">
      <c r="C667"/>
    </row>
    <row r="668" spans="3:3">
      <c r="C668"/>
    </row>
    <row r="669" spans="3:3">
      <c r="C669"/>
    </row>
    <row r="670" spans="3:3">
      <c r="C670"/>
    </row>
    <row r="671" spans="3:3">
      <c r="C671"/>
    </row>
    <row r="672" spans="3:3">
      <c r="C672"/>
    </row>
    <row r="673" spans="3:3">
      <c r="C673"/>
    </row>
    <row r="674" spans="3:3">
      <c r="C674"/>
    </row>
    <row r="675" spans="3:3">
      <c r="C675"/>
    </row>
    <row r="676" spans="3:3">
      <c r="C676"/>
    </row>
    <row r="677" spans="3:3">
      <c r="C677"/>
    </row>
    <row r="678" spans="3:3">
      <c r="C678"/>
    </row>
    <row r="679" spans="3:3">
      <c r="C679"/>
    </row>
    <row r="680" spans="3:3">
      <c r="C680"/>
    </row>
    <row r="681" spans="3:3">
      <c r="C681"/>
    </row>
    <row r="682" spans="3:3">
      <c r="C682"/>
    </row>
    <row r="683" spans="3:3">
      <c r="C683"/>
    </row>
    <row r="684" spans="3:3">
      <c r="C684"/>
    </row>
    <row r="685" spans="3:3">
      <c r="C685"/>
    </row>
    <row r="686" spans="3:3">
      <c r="C686"/>
    </row>
    <row r="687" spans="3:3">
      <c r="C687"/>
    </row>
    <row r="688" spans="3:3">
      <c r="C688"/>
    </row>
    <row r="689" spans="3:3">
      <c r="C689"/>
    </row>
    <row r="690" spans="3:3">
      <c r="C690"/>
    </row>
    <row r="691" spans="3:3">
      <c r="C691"/>
    </row>
    <row r="692" spans="3:3">
      <c r="C692"/>
    </row>
    <row r="693" spans="3:3">
      <c r="C693"/>
    </row>
    <row r="694" spans="3:3">
      <c r="C694"/>
    </row>
    <row r="695" spans="3:3">
      <c r="C695"/>
    </row>
    <row r="696" spans="3:3">
      <c r="C696"/>
    </row>
    <row r="697" spans="3:3">
      <c r="C697"/>
    </row>
    <row r="698" spans="3:3">
      <c r="C698"/>
    </row>
    <row r="699" spans="3:3">
      <c r="C699"/>
    </row>
    <row r="700" spans="3:3">
      <c r="C700"/>
    </row>
    <row r="701" spans="3:3">
      <c r="C701"/>
    </row>
    <row r="702" spans="3:3">
      <c r="C702"/>
    </row>
    <row r="703" spans="3:3">
      <c r="C703"/>
    </row>
    <row r="704" spans="3:3">
      <c r="C704"/>
    </row>
    <row r="705" spans="3:3">
      <c r="C705"/>
    </row>
    <row r="706" spans="3:3">
      <c r="C706"/>
    </row>
    <row r="707" spans="3:3">
      <c r="C707"/>
    </row>
    <row r="708" spans="3:3">
      <c r="C708"/>
    </row>
    <row r="709" spans="3:3">
      <c r="C709"/>
    </row>
    <row r="710" spans="3:3">
      <c r="C710"/>
    </row>
    <row r="711" spans="3:3">
      <c r="C711"/>
    </row>
    <row r="712" spans="3:3">
      <c r="C712"/>
    </row>
    <row r="713" spans="3:3">
      <c r="C713"/>
    </row>
    <row r="714" spans="3:3">
      <c r="C714"/>
    </row>
    <row r="715" spans="3:3">
      <c r="C715"/>
    </row>
    <row r="716" spans="3:3">
      <c r="C716"/>
    </row>
    <row r="717" spans="3:3">
      <c r="C717"/>
    </row>
    <row r="718" spans="3:3">
      <c r="C718"/>
    </row>
    <row r="719" spans="3:3">
      <c r="C719"/>
    </row>
    <row r="720" spans="3:3">
      <c r="C720"/>
    </row>
    <row r="721" spans="3:3">
      <c r="C721"/>
    </row>
    <row r="722" spans="3:3">
      <c r="C722"/>
    </row>
    <row r="723" spans="3:3">
      <c r="C723"/>
    </row>
    <row r="724" spans="3:3">
      <c r="C724"/>
    </row>
    <row r="725" spans="3:3">
      <c r="C725"/>
    </row>
    <row r="726" spans="3:3">
      <c r="C726"/>
    </row>
    <row r="727" spans="3:3">
      <c r="C727"/>
    </row>
    <row r="728" spans="3:3">
      <c r="C728"/>
    </row>
    <row r="729" spans="3:3">
      <c r="C729"/>
    </row>
    <row r="730" spans="3:3">
      <c r="C730"/>
    </row>
    <row r="731" spans="3:3">
      <c r="C731"/>
    </row>
    <row r="732" spans="3:3">
      <c r="C732"/>
    </row>
    <row r="733" spans="3:3">
      <c r="C733"/>
    </row>
    <row r="734" spans="3:3">
      <c r="C734"/>
    </row>
    <row r="735" spans="3:3">
      <c r="C735"/>
    </row>
    <row r="736" spans="3:3">
      <c r="C736"/>
    </row>
    <row r="737" spans="3:3">
      <c r="C737"/>
    </row>
    <row r="738" spans="3:3">
      <c r="C738"/>
    </row>
    <row r="739" spans="3:3">
      <c r="C739"/>
    </row>
    <row r="740" spans="3:3">
      <c r="C740"/>
    </row>
    <row r="741" spans="3:3">
      <c r="C741"/>
    </row>
    <row r="742" spans="3:3">
      <c r="C742"/>
    </row>
    <row r="743" spans="3:3">
      <c r="C743"/>
    </row>
    <row r="744" spans="3:3">
      <c r="C744"/>
    </row>
    <row r="745" spans="3:3">
      <c r="C745"/>
    </row>
    <row r="746" spans="3:3">
      <c r="C746"/>
    </row>
    <row r="747" spans="3:3">
      <c r="C747"/>
    </row>
    <row r="748" spans="3:3">
      <c r="C748"/>
    </row>
    <row r="749" spans="3:3">
      <c r="C749"/>
    </row>
    <row r="750" spans="3:3">
      <c r="C750"/>
    </row>
    <row r="751" spans="3:3">
      <c r="C751"/>
    </row>
    <row r="752" spans="3:3">
      <c r="C752"/>
    </row>
    <row r="753" spans="3:3">
      <c r="C753"/>
    </row>
    <row r="754" spans="3:3">
      <c r="C754"/>
    </row>
    <row r="755" spans="3:3">
      <c r="C755"/>
    </row>
    <row r="756" spans="3:3">
      <c r="C756"/>
    </row>
    <row r="757" spans="3:3">
      <c r="C757"/>
    </row>
    <row r="758" spans="3:3">
      <c r="C758"/>
    </row>
    <row r="759" spans="3:3">
      <c r="C759"/>
    </row>
    <row r="760" spans="3:3">
      <c r="C760"/>
    </row>
    <row r="761" spans="3:3">
      <c r="C761"/>
    </row>
    <row r="762" spans="3:3">
      <c r="C762"/>
    </row>
    <row r="763" spans="3:3">
      <c r="C763"/>
    </row>
    <row r="764" spans="3:3">
      <c r="C764"/>
    </row>
    <row r="765" spans="3:3">
      <c r="C765"/>
    </row>
    <row r="766" spans="3:3">
      <c r="C766"/>
    </row>
    <row r="767" spans="3:3">
      <c r="C767"/>
    </row>
    <row r="768" spans="3:3">
      <c r="C768"/>
    </row>
    <row r="769" spans="3:3">
      <c r="C769"/>
    </row>
    <row r="770" spans="3:3">
      <c r="C770"/>
    </row>
    <row r="771" spans="3:3">
      <c r="C771"/>
    </row>
    <row r="772" spans="3:3">
      <c r="C772"/>
    </row>
    <row r="773" spans="3:3">
      <c r="C773"/>
    </row>
    <row r="774" spans="3:3">
      <c r="C774"/>
    </row>
    <row r="775" spans="3:3">
      <c r="C775"/>
    </row>
    <row r="776" spans="3:3">
      <c r="C776"/>
    </row>
    <row r="777" spans="3:3">
      <c r="C777"/>
    </row>
    <row r="778" spans="3:3">
      <c r="C778"/>
    </row>
    <row r="779" spans="3:3">
      <c r="C779"/>
    </row>
    <row r="780" spans="3:3">
      <c r="C780"/>
    </row>
    <row r="781" spans="3:3">
      <c r="C781"/>
    </row>
    <row r="782" spans="3:3">
      <c r="C782"/>
    </row>
    <row r="783" spans="3:3">
      <c r="C783"/>
    </row>
    <row r="784" spans="3:3">
      <c r="C784"/>
    </row>
    <row r="785" spans="3:3">
      <c r="C785"/>
    </row>
    <row r="786" spans="3:3">
      <c r="C786"/>
    </row>
    <row r="787" spans="3:3">
      <c r="C787"/>
    </row>
    <row r="788" spans="3:3">
      <c r="C788"/>
    </row>
    <row r="789" spans="3:3">
      <c r="C789"/>
    </row>
    <row r="790" spans="3:3">
      <c r="C790"/>
    </row>
    <row r="791" spans="3:3">
      <c r="C791"/>
    </row>
    <row r="792" spans="3:3">
      <c r="C792"/>
    </row>
    <row r="793" spans="3:3">
      <c r="C793"/>
    </row>
    <row r="794" spans="3:3">
      <c r="C794"/>
    </row>
    <row r="795" spans="3:3">
      <c r="C795"/>
    </row>
    <row r="796" spans="3:3">
      <c r="C796"/>
    </row>
    <row r="797" spans="3:3">
      <c r="C797"/>
    </row>
    <row r="798" spans="3:3">
      <c r="C798"/>
    </row>
    <row r="799" spans="3:3">
      <c r="C799"/>
    </row>
    <row r="800" spans="3:3">
      <c r="C800"/>
    </row>
    <row r="801" spans="3:3">
      <c r="C801"/>
    </row>
    <row r="802" spans="3:3">
      <c r="C802"/>
    </row>
    <row r="803" spans="3:3">
      <c r="C803"/>
    </row>
    <row r="804" spans="3:3">
      <c r="C804"/>
    </row>
    <row r="805" spans="3:3">
      <c r="C805"/>
    </row>
    <row r="806" spans="3:3">
      <c r="C806"/>
    </row>
    <row r="807" spans="3:3">
      <c r="C807"/>
    </row>
    <row r="808" spans="3:3">
      <c r="C808"/>
    </row>
    <row r="809" spans="3:3">
      <c r="C809"/>
    </row>
    <row r="810" spans="3:3">
      <c r="C810"/>
    </row>
    <row r="811" spans="3:3">
      <c r="C811"/>
    </row>
    <row r="812" spans="3:3">
      <c r="C812"/>
    </row>
    <row r="813" spans="3:3">
      <c r="C813"/>
    </row>
    <row r="814" spans="3:3">
      <c r="C814"/>
    </row>
    <row r="815" spans="3:3">
      <c r="C815"/>
    </row>
    <row r="816" spans="3:3">
      <c r="C816"/>
    </row>
    <row r="817" spans="3:3">
      <c r="C817"/>
    </row>
    <row r="818" spans="3:3">
      <c r="C818"/>
    </row>
    <row r="819" spans="3:3">
      <c r="C819"/>
    </row>
    <row r="820" spans="3:3">
      <c r="C820"/>
    </row>
    <row r="821" spans="3:3">
      <c r="C821"/>
    </row>
    <row r="822" spans="3:3">
      <c r="C822"/>
    </row>
    <row r="823" spans="3:3">
      <c r="C823"/>
    </row>
    <row r="824" spans="3:3">
      <c r="C824"/>
    </row>
    <row r="825" spans="3:3">
      <c r="C825"/>
    </row>
    <row r="826" spans="3:3">
      <c r="C826"/>
    </row>
    <row r="827" spans="3:3">
      <c r="C827"/>
    </row>
    <row r="828" spans="3:3">
      <c r="C828"/>
    </row>
    <row r="829" spans="3:3">
      <c r="C829"/>
    </row>
    <row r="830" spans="3:3">
      <c r="C830"/>
    </row>
    <row r="831" spans="3:3">
      <c r="C831"/>
    </row>
    <row r="832" spans="3:3">
      <c r="C832"/>
    </row>
    <row r="833" spans="3:3">
      <c r="C833"/>
    </row>
    <row r="834" spans="3:3">
      <c r="C834"/>
    </row>
    <row r="835" spans="3:3">
      <c r="C835"/>
    </row>
    <row r="836" spans="3:3">
      <c r="C836"/>
    </row>
    <row r="837" spans="3:3">
      <c r="C837"/>
    </row>
    <row r="838" spans="3:3">
      <c r="C838"/>
    </row>
    <row r="839" spans="3:3">
      <c r="C839"/>
    </row>
    <row r="840" spans="3:3">
      <c r="C840"/>
    </row>
    <row r="841" spans="3:3">
      <c r="C841"/>
    </row>
    <row r="842" spans="3:3">
      <c r="C842"/>
    </row>
    <row r="843" spans="3:3">
      <c r="C843"/>
    </row>
    <row r="844" spans="3:3">
      <c r="C844"/>
    </row>
    <row r="845" spans="3:3">
      <c r="C845"/>
    </row>
    <row r="846" spans="3:3">
      <c r="C846"/>
    </row>
    <row r="847" spans="3:3">
      <c r="C847"/>
    </row>
    <row r="848" spans="3:3">
      <c r="C848"/>
    </row>
    <row r="849" spans="3:3">
      <c r="C849"/>
    </row>
    <row r="850" spans="3:3">
      <c r="C850"/>
    </row>
    <row r="851" spans="3:3">
      <c r="C851"/>
    </row>
    <row r="852" spans="3:3">
      <c r="C852"/>
    </row>
    <row r="853" spans="3:3">
      <c r="C853"/>
    </row>
    <row r="854" spans="3:3">
      <c r="C854"/>
    </row>
    <row r="855" spans="3:3">
      <c r="C855"/>
    </row>
    <row r="856" spans="3:3">
      <c r="C856"/>
    </row>
    <row r="857" spans="3:3">
      <c r="C857"/>
    </row>
    <row r="858" spans="3:3">
      <c r="C858"/>
    </row>
    <row r="859" spans="3:3">
      <c r="C859"/>
    </row>
    <row r="860" spans="3:3">
      <c r="C860"/>
    </row>
    <row r="861" spans="3:3">
      <c r="C861"/>
    </row>
    <row r="862" spans="3:3">
      <c r="C862"/>
    </row>
    <row r="863" spans="3:3">
      <c r="C863"/>
    </row>
    <row r="864" spans="3:3">
      <c r="C864"/>
    </row>
    <row r="865" spans="3:3">
      <c r="C865"/>
    </row>
    <row r="866" spans="3:3">
      <c r="C866"/>
    </row>
    <row r="867" spans="3:3">
      <c r="C867"/>
    </row>
    <row r="868" spans="3:3">
      <c r="C868"/>
    </row>
    <row r="869" spans="3:3">
      <c r="C869"/>
    </row>
    <row r="870" spans="3:3">
      <c r="C870"/>
    </row>
    <row r="871" spans="3:3">
      <c r="C871"/>
    </row>
    <row r="872" spans="3:3">
      <c r="C872"/>
    </row>
    <row r="873" spans="3:3">
      <c r="C873"/>
    </row>
    <row r="874" spans="3:3">
      <c r="C874"/>
    </row>
    <row r="875" spans="3:3">
      <c r="C875"/>
    </row>
    <row r="876" spans="3:3">
      <c r="C876"/>
    </row>
    <row r="877" spans="3:3">
      <c r="C877"/>
    </row>
    <row r="878" spans="3:3">
      <c r="C878"/>
    </row>
    <row r="879" spans="3:3">
      <c r="C879"/>
    </row>
    <row r="880" spans="3:3">
      <c r="C880"/>
    </row>
    <row r="881" spans="3:3">
      <c r="C881"/>
    </row>
    <row r="882" spans="3:3">
      <c r="C882"/>
    </row>
    <row r="883" spans="3:3">
      <c r="C883"/>
    </row>
    <row r="884" spans="3:3">
      <c r="C884"/>
    </row>
    <row r="885" spans="3:3">
      <c r="C885"/>
    </row>
    <row r="886" spans="3:3">
      <c r="C886"/>
    </row>
    <row r="887" spans="3:3">
      <c r="C887"/>
    </row>
    <row r="888" spans="3:3">
      <c r="C888"/>
    </row>
    <row r="889" spans="3:3">
      <c r="C889"/>
    </row>
    <row r="890" spans="3:3">
      <c r="C890"/>
    </row>
    <row r="891" spans="3:3">
      <c r="C891"/>
    </row>
    <row r="892" spans="3:3">
      <c r="C892"/>
    </row>
    <row r="893" spans="3:3">
      <c r="C893"/>
    </row>
    <row r="894" spans="3:3">
      <c r="C894"/>
    </row>
    <row r="895" spans="3:3">
      <c r="C895"/>
    </row>
    <row r="896" spans="3:3">
      <c r="C896"/>
    </row>
    <row r="897" spans="3:3">
      <c r="C897"/>
    </row>
    <row r="898" spans="3:3">
      <c r="C898"/>
    </row>
    <row r="899" spans="3:3">
      <c r="C899"/>
    </row>
    <row r="900" spans="3:3">
      <c r="C900"/>
    </row>
    <row r="901" spans="3:3">
      <c r="C901"/>
    </row>
    <row r="902" spans="3:3">
      <c r="C902"/>
    </row>
    <row r="903" spans="3:3">
      <c r="C903"/>
    </row>
    <row r="904" spans="3:3">
      <c r="C904"/>
    </row>
    <row r="905" spans="3:3">
      <c r="C905"/>
    </row>
    <row r="906" spans="3:3">
      <c r="C906"/>
    </row>
    <row r="907" spans="3:3">
      <c r="C907"/>
    </row>
    <row r="908" spans="3:3">
      <c r="C908"/>
    </row>
    <row r="909" spans="3:3">
      <c r="C909"/>
    </row>
    <row r="910" spans="3:3">
      <c r="C910"/>
    </row>
    <row r="911" spans="3:3">
      <c r="C911"/>
    </row>
    <row r="912" spans="3:3">
      <c r="C912"/>
    </row>
    <row r="913" spans="3:3">
      <c r="C913"/>
    </row>
    <row r="914" spans="3:3">
      <c r="C914"/>
    </row>
    <row r="915" spans="3:3">
      <c r="C915"/>
    </row>
    <row r="916" spans="3:3">
      <c r="C916"/>
    </row>
    <row r="917" spans="3:3">
      <c r="C917"/>
    </row>
    <row r="918" spans="3:3">
      <c r="C918"/>
    </row>
    <row r="919" spans="3:3">
      <c r="C919"/>
    </row>
    <row r="920" spans="3:3">
      <c r="C920"/>
    </row>
    <row r="921" spans="3:3">
      <c r="C921"/>
    </row>
    <row r="922" spans="3:3">
      <c r="C922"/>
    </row>
    <row r="923" spans="3:3">
      <c r="C923"/>
    </row>
    <row r="924" spans="3:3">
      <c r="C924"/>
    </row>
    <row r="925" spans="3:3">
      <c r="C925"/>
    </row>
    <row r="926" spans="3:3">
      <c r="C926"/>
    </row>
    <row r="927" spans="3:3">
      <c r="C927"/>
    </row>
    <row r="928" spans="3:3">
      <c r="C928"/>
    </row>
    <row r="929" spans="3:3">
      <c r="C929"/>
    </row>
    <row r="930" spans="3:3">
      <c r="C930"/>
    </row>
    <row r="931" spans="3:3">
      <c r="C931"/>
    </row>
    <row r="932" spans="3:3">
      <c r="C932"/>
    </row>
    <row r="933" spans="3:3">
      <c r="C933"/>
    </row>
    <row r="934" spans="3:3">
      <c r="C934"/>
    </row>
    <row r="935" spans="3:3">
      <c r="C935"/>
    </row>
    <row r="936" spans="3:3">
      <c r="C936"/>
    </row>
    <row r="937" spans="3:3">
      <c r="C937"/>
    </row>
    <row r="938" spans="3:3">
      <c r="C938"/>
    </row>
    <row r="939" spans="3:3">
      <c r="C939"/>
    </row>
    <row r="940" spans="3:3">
      <c r="C940"/>
    </row>
    <row r="941" spans="3:3">
      <c r="C941"/>
    </row>
    <row r="942" spans="3:3">
      <c r="C942"/>
    </row>
    <row r="943" spans="3:3">
      <c r="C943"/>
    </row>
    <row r="944" spans="3:3">
      <c r="C944"/>
    </row>
    <row r="945" spans="3:3">
      <c r="C945"/>
    </row>
    <row r="946" spans="3:3">
      <c r="C946"/>
    </row>
    <row r="947" spans="3:3">
      <c r="C947"/>
    </row>
    <row r="948" spans="3:3">
      <c r="C948"/>
    </row>
    <row r="949" spans="3:3">
      <c r="C949"/>
    </row>
    <row r="950" spans="3:3">
      <c r="C950"/>
    </row>
    <row r="951" spans="3:3">
      <c r="C951"/>
    </row>
    <row r="952" spans="3:3">
      <c r="C952"/>
    </row>
    <row r="953" spans="3:3">
      <c r="C953"/>
    </row>
    <row r="954" spans="3:3">
      <c r="C954"/>
    </row>
    <row r="955" spans="3:3">
      <c r="C955"/>
    </row>
    <row r="956" spans="3:3">
      <c r="C956"/>
    </row>
    <row r="957" spans="3:3">
      <c r="C957"/>
    </row>
    <row r="958" spans="3:3">
      <c r="C958"/>
    </row>
    <row r="959" spans="3:3">
      <c r="C959"/>
    </row>
    <row r="960" spans="3:3">
      <c r="C960"/>
    </row>
    <row r="961" spans="3:3">
      <c r="C961"/>
    </row>
    <row r="962" spans="3:3">
      <c r="C962"/>
    </row>
    <row r="963" spans="3:3">
      <c r="C963"/>
    </row>
    <row r="964" spans="3:3">
      <c r="C964"/>
    </row>
    <row r="965" spans="3:3">
      <c r="C965"/>
    </row>
    <row r="966" spans="3:3">
      <c r="C966"/>
    </row>
    <row r="967" spans="3:3">
      <c r="C967"/>
    </row>
    <row r="968" spans="3:3">
      <c r="C968"/>
    </row>
    <row r="969" spans="3:3">
      <c r="C969"/>
    </row>
    <row r="970" spans="3:3">
      <c r="C970"/>
    </row>
    <row r="971" spans="3:3">
      <c r="C971"/>
    </row>
    <row r="972" spans="3:3">
      <c r="C972"/>
    </row>
    <row r="973" spans="3:3">
      <c r="C973"/>
    </row>
    <row r="974" spans="3:3">
      <c r="C974"/>
    </row>
    <row r="975" spans="3:3">
      <c r="C975"/>
    </row>
    <row r="976" spans="3:3">
      <c r="C976"/>
    </row>
    <row r="977" spans="3:3">
      <c r="C977"/>
    </row>
    <row r="978" spans="3:3">
      <c r="C978"/>
    </row>
    <row r="979" spans="3:3">
      <c r="C979"/>
    </row>
    <row r="980" spans="3:3">
      <c r="C980"/>
    </row>
    <row r="981" spans="3:3">
      <c r="C981"/>
    </row>
    <row r="982" spans="3:3">
      <c r="C982"/>
    </row>
    <row r="983" spans="3:3">
      <c r="C983"/>
    </row>
    <row r="984" spans="3:3">
      <c r="C984"/>
    </row>
    <row r="985" spans="3:3">
      <c r="C985"/>
    </row>
    <row r="986" spans="3:3">
      <c r="C986"/>
    </row>
    <row r="987" spans="3:3">
      <c r="C987"/>
    </row>
    <row r="988" spans="3:3">
      <c r="C988"/>
    </row>
    <row r="989" spans="3:3">
      <c r="C989"/>
    </row>
    <row r="990" spans="3:3">
      <c r="C990"/>
    </row>
    <row r="991" spans="3:3">
      <c r="C991"/>
    </row>
    <row r="992" spans="3:3">
      <c r="C992"/>
    </row>
    <row r="993" spans="3:3">
      <c r="C993"/>
    </row>
    <row r="994" spans="3:3">
      <c r="C994"/>
    </row>
    <row r="995" spans="3:3">
      <c r="C995"/>
    </row>
    <row r="996" spans="3:3">
      <c r="C996"/>
    </row>
    <row r="997" spans="3:3">
      <c r="C997"/>
    </row>
    <row r="998" spans="3:3">
      <c r="C998"/>
    </row>
    <row r="999" spans="3:3">
      <c r="C999"/>
    </row>
    <row r="1000" spans="3:3">
      <c r="C1000"/>
    </row>
    <row r="1001" spans="3:3">
      <c r="C1001"/>
    </row>
    <row r="1002" spans="3:3">
      <c r="C1002"/>
    </row>
    <row r="1003" spans="3:3">
      <c r="C1003"/>
    </row>
    <row r="1004" spans="3:3">
      <c r="C1004"/>
    </row>
    <row r="1005" spans="3:3">
      <c r="C1005"/>
    </row>
    <row r="1006" spans="3:3">
      <c r="C1006"/>
    </row>
    <row r="1007" spans="3:3">
      <c r="C1007"/>
    </row>
    <row r="1008" spans="3:3">
      <c r="C1008"/>
    </row>
    <row r="1009" spans="3:3">
      <c r="C1009"/>
    </row>
    <row r="1010" spans="3:3">
      <c r="C1010"/>
    </row>
    <row r="1011" spans="3:3">
      <c r="C1011"/>
    </row>
    <row r="1012" spans="3:3">
      <c r="C1012"/>
    </row>
    <row r="1013" spans="3:3">
      <c r="C1013"/>
    </row>
    <row r="1014" spans="3:3">
      <c r="C1014"/>
    </row>
    <row r="1015" spans="3:3">
      <c r="C1015"/>
    </row>
    <row r="1016" spans="3:3">
      <c r="C1016"/>
    </row>
    <row r="1017" spans="3:3">
      <c r="C1017"/>
    </row>
    <row r="1018" spans="3:3">
      <c r="C1018"/>
    </row>
    <row r="1019" spans="3:3">
      <c r="C1019"/>
    </row>
    <row r="1020" spans="3:3">
      <c r="C1020"/>
    </row>
    <row r="1021" spans="3:3">
      <c r="C1021"/>
    </row>
    <row r="1022" spans="3:3">
      <c r="C1022"/>
    </row>
    <row r="1023" spans="3:3">
      <c r="C1023"/>
    </row>
    <row r="1024" spans="3:3">
      <c r="C1024"/>
    </row>
    <row r="1025" spans="3:3">
      <c r="C1025"/>
    </row>
    <row r="1026" spans="3:3">
      <c r="C1026"/>
    </row>
    <row r="1027" spans="3:3">
      <c r="C1027"/>
    </row>
    <row r="1028" spans="3:3">
      <c r="C1028"/>
    </row>
    <row r="1029" spans="3:3">
      <c r="C1029"/>
    </row>
    <row r="1030" spans="3:3">
      <c r="C1030"/>
    </row>
    <row r="1031" spans="3:3">
      <c r="C1031"/>
    </row>
    <row r="1032" spans="3:3">
      <c r="C1032"/>
    </row>
    <row r="1033" spans="3:3">
      <c r="C1033"/>
    </row>
    <row r="1034" spans="3:3">
      <c r="C1034"/>
    </row>
    <row r="1035" spans="3:3">
      <c r="C1035"/>
    </row>
    <row r="1036" spans="3:3">
      <c r="C1036"/>
    </row>
    <row r="1037" spans="3:3">
      <c r="C1037"/>
    </row>
    <row r="1038" spans="3:3">
      <c r="C1038"/>
    </row>
    <row r="1039" spans="3:3">
      <c r="C1039"/>
    </row>
    <row r="1040" spans="3:3">
      <c r="C1040"/>
    </row>
    <row r="1041" spans="3:3">
      <c r="C1041"/>
    </row>
    <row r="1042" spans="3:3">
      <c r="C1042"/>
    </row>
    <row r="1043" spans="3:3">
      <c r="C1043"/>
    </row>
    <row r="1044" spans="3:3">
      <c r="C1044"/>
    </row>
    <row r="1045" spans="3:3">
      <c r="C1045"/>
    </row>
    <row r="1046" spans="3:3">
      <c r="C1046"/>
    </row>
    <row r="1047" spans="3:3">
      <c r="C1047"/>
    </row>
    <row r="1048" spans="3:3">
      <c r="C1048"/>
    </row>
    <row r="1049" spans="3:3">
      <c r="C1049"/>
    </row>
    <row r="1050" spans="3:3">
      <c r="C1050"/>
    </row>
    <row r="1051" spans="3:3">
      <c r="C1051"/>
    </row>
    <row r="1052" spans="3:3">
      <c r="C1052"/>
    </row>
    <row r="1053" spans="3:3">
      <c r="C1053"/>
    </row>
    <row r="1054" spans="3:3">
      <c r="C1054"/>
    </row>
    <row r="1055" spans="3:3">
      <c r="C1055"/>
    </row>
    <row r="1056" spans="3:3">
      <c r="C1056"/>
    </row>
    <row r="1057" spans="3:3">
      <c r="C1057"/>
    </row>
    <row r="1058" spans="3:3">
      <c r="C1058"/>
    </row>
    <row r="1059" spans="3:3">
      <c r="C1059"/>
    </row>
    <row r="1060" spans="3:3">
      <c r="C1060"/>
    </row>
    <row r="1061" spans="3:3">
      <c r="C1061"/>
    </row>
    <row r="1062" spans="3:3">
      <c r="C1062"/>
    </row>
    <row r="1063" spans="3:3">
      <c r="C1063"/>
    </row>
    <row r="1064" spans="3:3">
      <c r="C1064"/>
    </row>
    <row r="1065" spans="3:3">
      <c r="C1065"/>
    </row>
    <row r="1066" spans="3:3">
      <c r="C1066"/>
    </row>
    <row r="1067" spans="3:3">
      <c r="C1067"/>
    </row>
    <row r="1068" spans="3:3">
      <c r="C1068"/>
    </row>
    <row r="1069" spans="3:3">
      <c r="C1069"/>
    </row>
    <row r="1070" spans="3:3">
      <c r="C1070"/>
    </row>
    <row r="1071" spans="3:3">
      <c r="C1071"/>
    </row>
    <row r="1072" spans="3:3">
      <c r="C1072"/>
    </row>
    <row r="1073" spans="3:3">
      <c r="C1073"/>
    </row>
    <row r="1074" spans="3:3">
      <c r="C1074"/>
    </row>
    <row r="1075" spans="3:3">
      <c r="C1075"/>
    </row>
    <row r="1076" spans="3:3">
      <c r="C1076"/>
    </row>
    <row r="1077" spans="3:3">
      <c r="C1077"/>
    </row>
    <row r="1078" spans="3:3">
      <c r="C1078"/>
    </row>
    <row r="1079" spans="3:3">
      <c r="C1079"/>
    </row>
    <row r="1080" spans="3:3">
      <c r="C1080"/>
    </row>
    <row r="1081" spans="3:3">
      <c r="C1081"/>
    </row>
    <row r="1082" spans="3:3">
      <c r="C1082"/>
    </row>
    <row r="1083" spans="3:3">
      <c r="C1083"/>
    </row>
    <row r="1084" spans="3:3">
      <c r="C1084"/>
    </row>
    <row r="1085" spans="3:3">
      <c r="C1085"/>
    </row>
    <row r="1086" spans="3:3">
      <c r="C1086"/>
    </row>
    <row r="1087" spans="3:3">
      <c r="C1087"/>
    </row>
    <row r="1088" spans="3:3">
      <c r="C1088"/>
    </row>
    <row r="1089" spans="3:3">
      <c r="C1089"/>
    </row>
    <row r="1090" spans="3:3">
      <c r="C1090"/>
    </row>
    <row r="1091" spans="3:3">
      <c r="C1091"/>
    </row>
    <row r="1092" spans="3:3">
      <c r="C1092"/>
    </row>
    <row r="1093" spans="3:3">
      <c r="C1093"/>
    </row>
    <row r="1094" spans="3:3">
      <c r="C1094"/>
    </row>
    <row r="1095" spans="3:3">
      <c r="C1095"/>
    </row>
    <row r="1096" spans="3:3">
      <c r="C1096"/>
    </row>
    <row r="1097" spans="3:3">
      <c r="C1097"/>
    </row>
    <row r="1098" spans="3:3">
      <c r="C1098"/>
    </row>
    <row r="1099" spans="3:3">
      <c r="C1099"/>
    </row>
    <row r="1100" spans="3:3">
      <c r="C1100"/>
    </row>
    <row r="1101" spans="3:3">
      <c r="C1101"/>
    </row>
    <row r="1102" spans="3:3">
      <c r="C1102"/>
    </row>
    <row r="1103" spans="3:3">
      <c r="C1103"/>
    </row>
    <row r="1104" spans="3:3">
      <c r="C1104"/>
    </row>
    <row r="1105" spans="3:3">
      <c r="C1105"/>
    </row>
    <row r="1106" spans="3:3">
      <c r="C1106"/>
    </row>
    <row r="1107" spans="3:3">
      <c r="C1107"/>
    </row>
    <row r="1108" spans="3:3">
      <c r="C1108"/>
    </row>
    <row r="1109" spans="3:3">
      <c r="C1109"/>
    </row>
    <row r="1110" spans="3:3">
      <c r="C1110"/>
    </row>
    <row r="1111" spans="3:3">
      <c r="C1111"/>
    </row>
    <row r="1112" spans="3:3">
      <c r="C1112"/>
    </row>
    <row r="1113" spans="3:3">
      <c r="C1113"/>
    </row>
    <row r="1114" spans="3:3">
      <c r="C1114"/>
    </row>
    <row r="1115" spans="3:3">
      <c r="C1115"/>
    </row>
    <row r="1116" spans="3:3">
      <c r="C1116"/>
    </row>
    <row r="1117" spans="3:3">
      <c r="C1117"/>
    </row>
    <row r="1118" spans="3:3">
      <c r="C1118"/>
    </row>
    <row r="1119" spans="3:3">
      <c r="C1119"/>
    </row>
    <row r="1120" spans="3:3">
      <c r="C1120"/>
    </row>
    <row r="1121" spans="3:3">
      <c r="C1121"/>
    </row>
    <row r="1122" spans="3:3">
      <c r="C1122"/>
    </row>
    <row r="1123" spans="3:3">
      <c r="C1123"/>
    </row>
    <row r="1124" spans="3:3">
      <c r="C1124"/>
    </row>
    <row r="1125" spans="3:3">
      <c r="C1125"/>
    </row>
    <row r="1126" spans="3:3">
      <c r="C1126"/>
    </row>
    <row r="1127" spans="3:3">
      <c r="C1127"/>
    </row>
    <row r="1128" spans="3:3">
      <c r="C1128"/>
    </row>
    <row r="1129" spans="3:3">
      <c r="C1129"/>
    </row>
    <row r="1130" spans="3:3">
      <c r="C1130"/>
    </row>
    <row r="1131" spans="3:3">
      <c r="C1131"/>
    </row>
    <row r="1132" spans="3:3">
      <c r="C1132"/>
    </row>
    <row r="1133" spans="3:3">
      <c r="C1133"/>
    </row>
    <row r="1134" spans="3:3">
      <c r="C1134"/>
    </row>
    <row r="1135" spans="3:3">
      <c r="C1135"/>
    </row>
    <row r="1136" spans="3:3">
      <c r="C1136"/>
    </row>
    <row r="1137" spans="3:3">
      <c r="C1137"/>
    </row>
    <row r="1138" spans="3:3">
      <c r="C1138"/>
    </row>
    <row r="1139" spans="3:3">
      <c r="C1139"/>
    </row>
    <row r="1140" spans="3:3">
      <c r="C1140"/>
    </row>
    <row r="1141" spans="3:3">
      <c r="C1141"/>
    </row>
    <row r="1142" spans="3:3">
      <c r="C1142"/>
    </row>
    <row r="1143" spans="3:3">
      <c r="C1143"/>
    </row>
    <row r="1144" spans="3:3">
      <c r="C1144"/>
    </row>
    <row r="1145" spans="3:3">
      <c r="C1145"/>
    </row>
    <row r="1146" spans="3:3">
      <c r="C1146"/>
    </row>
    <row r="1147" spans="3:3">
      <c r="C1147"/>
    </row>
    <row r="1148" spans="3:3">
      <c r="C1148"/>
    </row>
    <row r="1149" spans="3:3">
      <c r="C1149"/>
    </row>
    <row r="1150" spans="3:3">
      <c r="C1150"/>
    </row>
    <row r="1151" spans="3:3">
      <c r="C1151"/>
    </row>
    <row r="1152" spans="3:3">
      <c r="C1152"/>
    </row>
    <row r="1153" spans="3:3">
      <c r="C1153"/>
    </row>
    <row r="1154" spans="3:3">
      <c r="C1154"/>
    </row>
    <row r="1155" spans="3:3">
      <c r="C1155"/>
    </row>
    <row r="1156" spans="3:3">
      <c r="C1156"/>
    </row>
    <row r="1157" spans="3:3">
      <c r="C1157"/>
    </row>
    <row r="1158" spans="3:3">
      <c r="C1158"/>
    </row>
    <row r="1159" spans="3:3">
      <c r="C1159"/>
    </row>
    <row r="1160" spans="3:3">
      <c r="C1160"/>
    </row>
    <row r="1161" spans="3:3">
      <c r="C1161"/>
    </row>
    <row r="1162" spans="3:3">
      <c r="C1162"/>
    </row>
    <row r="1163" spans="3:3">
      <c r="C1163"/>
    </row>
    <row r="1164" spans="3:3">
      <c r="C1164"/>
    </row>
    <row r="1165" spans="3:3">
      <c r="C1165"/>
    </row>
    <row r="1166" spans="3:3">
      <c r="C1166"/>
    </row>
    <row r="1167" spans="3:3">
      <c r="C1167"/>
    </row>
    <row r="1168" spans="3:3">
      <c r="C1168"/>
    </row>
    <row r="1169" spans="3:3">
      <c r="C1169"/>
    </row>
    <row r="1170" spans="3:3">
      <c r="C1170"/>
    </row>
    <row r="1171" spans="3:3">
      <c r="C1171"/>
    </row>
    <row r="1172" spans="3:3">
      <c r="C1172"/>
    </row>
    <row r="1173" spans="3:3">
      <c r="C1173"/>
    </row>
    <row r="1174" spans="3:3">
      <c r="C1174"/>
    </row>
    <row r="1175" spans="3:3">
      <c r="C1175"/>
    </row>
    <row r="1176" spans="3:3">
      <c r="C1176"/>
    </row>
    <row r="1177" spans="3:3">
      <c r="C1177"/>
    </row>
    <row r="1178" spans="3:3">
      <c r="C1178"/>
    </row>
    <row r="1179" spans="3:3">
      <c r="C1179"/>
    </row>
    <row r="1180" spans="3:3">
      <c r="C1180"/>
    </row>
    <row r="1181" spans="3:3">
      <c r="C1181"/>
    </row>
    <row r="1182" spans="3:3">
      <c r="C1182"/>
    </row>
    <row r="1183" spans="3:3">
      <c r="C1183"/>
    </row>
    <row r="1184" spans="3:3">
      <c r="C1184"/>
    </row>
    <row r="1185" spans="3:3">
      <c r="C1185"/>
    </row>
    <row r="1186" spans="3:3">
      <c r="C1186"/>
    </row>
    <row r="1187" spans="3:3">
      <c r="C1187"/>
    </row>
    <row r="1188" spans="3:3">
      <c r="C1188"/>
    </row>
    <row r="1189" spans="3:3">
      <c r="C1189"/>
    </row>
    <row r="1190" spans="3:3">
      <c r="C1190"/>
    </row>
    <row r="1191" spans="3:3">
      <c r="C1191"/>
    </row>
    <row r="1192" spans="3:3">
      <c r="C1192"/>
    </row>
    <row r="1193" spans="3:3">
      <c r="C1193"/>
    </row>
    <row r="1194" spans="3:3">
      <c r="C1194"/>
    </row>
    <row r="1195" spans="3:3">
      <c r="C1195"/>
    </row>
    <row r="1196" spans="3:3">
      <c r="C1196"/>
    </row>
    <row r="1197" spans="3:3">
      <c r="C1197"/>
    </row>
    <row r="1198" spans="3:3">
      <c r="C1198"/>
    </row>
    <row r="1199" spans="3:3">
      <c r="C1199"/>
    </row>
    <row r="1200" spans="3:3">
      <c r="C1200"/>
    </row>
    <row r="1201" spans="3:3">
      <c r="C1201"/>
    </row>
    <row r="1202" spans="3:3">
      <c r="C1202"/>
    </row>
    <row r="1203" spans="3:3">
      <c r="C1203"/>
    </row>
    <row r="1204" spans="3:3">
      <c r="C1204"/>
    </row>
    <row r="1205" spans="3:3">
      <c r="C1205"/>
    </row>
    <row r="1206" spans="3:3">
      <c r="C1206"/>
    </row>
    <row r="1207" spans="3:3">
      <c r="C1207"/>
    </row>
    <row r="1208" spans="3:3">
      <c r="C1208"/>
    </row>
    <row r="1209" spans="3:3">
      <c r="C1209"/>
    </row>
    <row r="1210" spans="3:3">
      <c r="C1210"/>
    </row>
    <row r="1211" spans="3:3">
      <c r="C1211"/>
    </row>
    <row r="1212" spans="3:3">
      <c r="C1212"/>
    </row>
    <row r="1213" spans="3:3">
      <c r="C1213"/>
    </row>
    <row r="1214" spans="3:3">
      <c r="C1214"/>
    </row>
    <row r="1215" spans="3:3">
      <c r="C1215"/>
    </row>
    <row r="1216" spans="3:3">
      <c r="C1216"/>
    </row>
    <row r="1217" spans="3:3">
      <c r="C1217"/>
    </row>
    <row r="1218" spans="3:3">
      <c r="C1218"/>
    </row>
    <row r="1219" spans="3:3">
      <c r="C1219"/>
    </row>
    <row r="1220" spans="3:3">
      <c r="C1220"/>
    </row>
    <row r="1221" spans="3:3">
      <c r="C1221"/>
    </row>
    <row r="1222" spans="3:3">
      <c r="C1222"/>
    </row>
    <row r="1223" spans="3:3">
      <c r="C1223"/>
    </row>
    <row r="1224" spans="3:3">
      <c r="C1224"/>
    </row>
    <row r="1225" spans="3:3">
      <c r="C1225"/>
    </row>
    <row r="1226" spans="3:3">
      <c r="C1226"/>
    </row>
    <row r="1227" spans="3:3">
      <c r="C1227"/>
    </row>
    <row r="1228" spans="3:3">
      <c r="C1228"/>
    </row>
    <row r="1229" spans="3:3">
      <c r="C1229"/>
    </row>
    <row r="1230" spans="3:3">
      <c r="C1230"/>
    </row>
    <row r="1231" spans="3:3">
      <c r="C1231"/>
    </row>
    <row r="1232" spans="3:3">
      <c r="C1232"/>
    </row>
    <row r="1233" spans="3:3">
      <c r="C1233"/>
    </row>
    <row r="1234" spans="3:3">
      <c r="C1234"/>
    </row>
    <row r="1235" spans="3:3">
      <c r="C1235"/>
    </row>
    <row r="1236" spans="3:3">
      <c r="C1236"/>
    </row>
    <row r="1237" spans="3:3">
      <c r="C1237"/>
    </row>
    <row r="1238" spans="3:3">
      <c r="C1238"/>
    </row>
    <row r="1239" spans="3:3">
      <c r="C1239"/>
    </row>
    <row r="1240" spans="3:3">
      <c r="C1240"/>
    </row>
    <row r="1241" spans="3:3">
      <c r="C1241"/>
    </row>
    <row r="1242" spans="3:3">
      <c r="C1242"/>
    </row>
    <row r="1243" spans="3:3">
      <c r="C1243"/>
    </row>
    <row r="1244" spans="3:3">
      <c r="C1244"/>
    </row>
    <row r="1245" spans="3:3">
      <c r="C1245"/>
    </row>
    <row r="1246" spans="3:3">
      <c r="C1246"/>
    </row>
    <row r="1247" spans="3:3">
      <c r="C1247"/>
    </row>
    <row r="1248" spans="3:3">
      <c r="C1248"/>
    </row>
    <row r="1249" spans="3:3">
      <c r="C1249"/>
    </row>
    <row r="1250" spans="3:3">
      <c r="C1250"/>
    </row>
    <row r="1251" spans="3:3">
      <c r="C1251"/>
    </row>
    <row r="1252" spans="3:3">
      <c r="C1252"/>
    </row>
    <row r="1253" spans="3:3">
      <c r="C1253"/>
    </row>
    <row r="1254" spans="3:3">
      <c r="C1254"/>
    </row>
    <row r="1255" spans="3:3">
      <c r="C1255"/>
    </row>
    <row r="1256" spans="3:3">
      <c r="C1256"/>
    </row>
    <row r="1257" spans="3:3">
      <c r="C1257"/>
    </row>
    <row r="1258" spans="3:3">
      <c r="C1258"/>
    </row>
    <row r="1259" spans="3:3">
      <c r="C1259"/>
    </row>
    <row r="1260" spans="3:3">
      <c r="C1260"/>
    </row>
    <row r="1261" spans="3:3">
      <c r="C1261"/>
    </row>
    <row r="1262" spans="3:3">
      <c r="C1262"/>
    </row>
    <row r="1263" spans="3:3">
      <c r="C1263"/>
    </row>
    <row r="1264" spans="3:3">
      <c r="C1264"/>
    </row>
    <row r="1265" spans="3:3">
      <c r="C1265"/>
    </row>
    <row r="1266" spans="3:3">
      <c r="C1266"/>
    </row>
    <row r="1267" spans="3:3">
      <c r="C1267"/>
    </row>
    <row r="1268" spans="3:3">
      <c r="C1268"/>
    </row>
    <row r="1269" spans="3:3">
      <c r="C1269"/>
    </row>
    <row r="1270" spans="3:3">
      <c r="C1270"/>
    </row>
    <row r="1271" spans="3:3">
      <c r="C1271"/>
    </row>
    <row r="1272" spans="3:3">
      <c r="C1272"/>
    </row>
    <row r="1273" spans="3:3">
      <c r="C1273"/>
    </row>
    <row r="1274" spans="3:3">
      <c r="C1274"/>
    </row>
    <row r="1275" spans="3:3">
      <c r="C1275"/>
    </row>
    <row r="1276" spans="3:3">
      <c r="C1276"/>
    </row>
    <row r="1277" spans="3:3">
      <c r="C1277"/>
    </row>
    <row r="1278" spans="3:3">
      <c r="C1278"/>
    </row>
    <row r="1279" spans="3:3">
      <c r="C1279"/>
    </row>
    <row r="1280" spans="3:3">
      <c r="C1280"/>
    </row>
    <row r="1281" spans="3:3">
      <c r="C1281"/>
    </row>
    <row r="1282" spans="3:3">
      <c r="C1282"/>
    </row>
    <row r="1283" spans="3:3">
      <c r="C1283"/>
    </row>
    <row r="1284" spans="3:3">
      <c r="C1284"/>
    </row>
    <row r="1285" spans="3:3">
      <c r="C1285"/>
    </row>
    <row r="1286" spans="3:3">
      <c r="C1286"/>
    </row>
    <row r="1287" spans="3:3">
      <c r="C1287"/>
    </row>
    <row r="1288" spans="3:3">
      <c r="C1288"/>
    </row>
    <row r="1289" spans="3:3">
      <c r="C1289"/>
    </row>
    <row r="1290" spans="3:3">
      <c r="C1290"/>
    </row>
    <row r="1291" spans="3:3">
      <c r="C1291"/>
    </row>
    <row r="1292" spans="3:3">
      <c r="C1292"/>
    </row>
    <row r="1293" spans="3:3">
      <c r="C1293"/>
    </row>
    <row r="1294" spans="3:3">
      <c r="C1294"/>
    </row>
    <row r="1295" spans="3:3">
      <c r="C1295"/>
    </row>
    <row r="1296" spans="3:3">
      <c r="C1296"/>
    </row>
    <row r="1297" spans="3:3">
      <c r="C1297"/>
    </row>
    <row r="1298" spans="3:3">
      <c r="C1298"/>
    </row>
    <row r="1299" spans="3:3">
      <c r="C1299"/>
    </row>
    <row r="1300" spans="3:3">
      <c r="C1300"/>
    </row>
    <row r="1301" spans="3:3">
      <c r="C1301"/>
    </row>
    <row r="1302" spans="3:3">
      <c r="C1302"/>
    </row>
    <row r="1303" spans="3:3">
      <c r="C1303"/>
    </row>
    <row r="1304" spans="3:3">
      <c r="C1304"/>
    </row>
    <row r="1305" spans="3:3">
      <c r="C1305"/>
    </row>
    <row r="1306" spans="3:3">
      <c r="C1306"/>
    </row>
    <row r="1307" spans="3:3">
      <c r="C1307"/>
    </row>
    <row r="1308" spans="3:3">
      <c r="C1308"/>
    </row>
    <row r="1309" spans="3:3">
      <c r="C1309"/>
    </row>
    <row r="1310" spans="3:3">
      <c r="C1310"/>
    </row>
    <row r="1311" spans="3:3">
      <c r="C1311"/>
    </row>
    <row r="1312" spans="3:3">
      <c r="C1312"/>
    </row>
    <row r="1313" spans="3:3">
      <c r="C1313"/>
    </row>
    <row r="1314" spans="3:3">
      <c r="C1314"/>
    </row>
    <row r="1315" spans="3:3">
      <c r="C1315"/>
    </row>
    <row r="1316" spans="3:3">
      <c r="C1316"/>
    </row>
    <row r="1317" spans="3:3">
      <c r="C1317"/>
    </row>
    <row r="1318" spans="3:3">
      <c r="C1318"/>
    </row>
    <row r="1319" spans="3:3">
      <c r="C1319"/>
    </row>
    <row r="1320" spans="3:3">
      <c r="C1320"/>
    </row>
    <row r="1321" spans="3:3">
      <c r="C1321"/>
    </row>
    <row r="1322" spans="3:3">
      <c r="C1322"/>
    </row>
    <row r="1323" spans="3:3">
      <c r="C1323"/>
    </row>
    <row r="1324" spans="3:3">
      <c r="C1324"/>
    </row>
    <row r="1325" spans="3:3">
      <c r="C1325"/>
    </row>
    <row r="1326" spans="3:3">
      <c r="C1326"/>
    </row>
    <row r="1327" spans="3:3">
      <c r="C1327"/>
    </row>
    <row r="1328" spans="3:3">
      <c r="C1328"/>
    </row>
    <row r="1329" spans="3:3">
      <c r="C1329"/>
    </row>
    <row r="1330" spans="3:3">
      <c r="C1330"/>
    </row>
    <row r="1331" spans="3:3">
      <c r="C1331"/>
    </row>
    <row r="1332" spans="3:3">
      <c r="C1332"/>
    </row>
    <row r="1333" spans="3:3">
      <c r="C1333"/>
    </row>
    <row r="1334" spans="3:3">
      <c r="C1334"/>
    </row>
    <row r="1335" spans="3:3">
      <c r="C1335"/>
    </row>
    <row r="1336" spans="3:3">
      <c r="C1336"/>
    </row>
    <row r="1337" spans="3:3">
      <c r="C1337"/>
    </row>
    <row r="1338" spans="3:3">
      <c r="C1338"/>
    </row>
    <row r="1339" spans="3:3">
      <c r="C1339"/>
    </row>
    <row r="1340" spans="3:3">
      <c r="C1340"/>
    </row>
    <row r="1341" spans="3:3">
      <c r="C1341"/>
    </row>
    <row r="1342" spans="3:3">
      <c r="C1342"/>
    </row>
    <row r="1343" spans="3:3">
      <c r="C1343"/>
    </row>
    <row r="1344" spans="3:3">
      <c r="C1344"/>
    </row>
    <row r="1345" spans="3:3">
      <c r="C1345"/>
    </row>
    <row r="1346" spans="3:3">
      <c r="C1346"/>
    </row>
    <row r="1347" spans="3:3">
      <c r="C1347"/>
    </row>
    <row r="1348" spans="3:3">
      <c r="C1348"/>
    </row>
    <row r="1349" spans="3:3">
      <c r="C1349"/>
    </row>
    <row r="1350" spans="3:3">
      <c r="C1350"/>
    </row>
    <row r="1351" spans="3:3">
      <c r="C1351"/>
    </row>
    <row r="1352" spans="3:3">
      <c r="C1352"/>
    </row>
    <row r="1353" spans="3:3">
      <c r="C1353"/>
    </row>
    <row r="1354" spans="3:3">
      <c r="C1354"/>
    </row>
    <row r="1355" spans="3:3">
      <c r="C1355"/>
    </row>
    <row r="1356" spans="3:3">
      <c r="C1356"/>
    </row>
    <row r="1357" spans="3:3">
      <c r="C1357"/>
    </row>
    <row r="1358" spans="3:3">
      <c r="C1358"/>
    </row>
    <row r="1359" spans="3:3">
      <c r="C1359"/>
    </row>
    <row r="1360" spans="3:3">
      <c r="C1360"/>
    </row>
    <row r="1361" spans="3:3">
      <c r="C1361"/>
    </row>
    <row r="1362" spans="3:3">
      <c r="C1362"/>
    </row>
    <row r="1363" spans="3:3">
      <c r="C1363"/>
    </row>
    <row r="1364" spans="3:3">
      <c r="C1364"/>
    </row>
    <row r="1365" spans="3:3">
      <c r="C1365"/>
    </row>
    <row r="1366" spans="3:3">
      <c r="C1366"/>
    </row>
    <row r="1367" spans="3:3">
      <c r="C1367"/>
    </row>
    <row r="1368" spans="3:3">
      <c r="C1368"/>
    </row>
    <row r="1369" spans="3:3">
      <c r="C1369"/>
    </row>
    <row r="1370" spans="3:3">
      <c r="C1370"/>
    </row>
    <row r="1371" spans="3:3">
      <c r="C1371"/>
    </row>
    <row r="1372" spans="3:3">
      <c r="C1372"/>
    </row>
    <row r="1373" spans="3:3">
      <c r="C1373"/>
    </row>
    <row r="1374" spans="3:3">
      <c r="C1374"/>
    </row>
    <row r="1375" spans="3:3">
      <c r="C1375"/>
    </row>
    <row r="1376" spans="3:3">
      <c r="C1376"/>
    </row>
    <row r="1377" spans="3:3">
      <c r="C1377"/>
    </row>
    <row r="1378" spans="3:3">
      <c r="C1378"/>
    </row>
    <row r="1379" spans="3:3">
      <c r="C1379"/>
    </row>
    <row r="1380" spans="3:3">
      <c r="C1380"/>
    </row>
    <row r="1381" spans="3:3">
      <c r="C1381"/>
    </row>
    <row r="1382" spans="3:3">
      <c r="C1382"/>
    </row>
    <row r="1383" spans="3:3">
      <c r="C1383"/>
    </row>
    <row r="1384" spans="3:3">
      <c r="C1384"/>
    </row>
    <row r="1385" spans="3:3">
      <c r="C1385"/>
    </row>
    <row r="1386" spans="3:3">
      <c r="C1386"/>
    </row>
    <row r="1387" spans="3:3">
      <c r="C1387"/>
    </row>
    <row r="1388" spans="3:3">
      <c r="C1388"/>
    </row>
    <row r="1389" spans="3:3">
      <c r="C1389"/>
    </row>
    <row r="1390" spans="3:3">
      <c r="C1390"/>
    </row>
    <row r="1391" spans="3:3">
      <c r="C1391"/>
    </row>
    <row r="1392" spans="3:3">
      <c r="C1392"/>
    </row>
    <row r="1393" spans="3:3">
      <c r="C1393"/>
    </row>
    <row r="1394" spans="3:3">
      <c r="C1394"/>
    </row>
    <row r="1395" spans="3:3">
      <c r="C1395"/>
    </row>
    <row r="1396" spans="3:3">
      <c r="C1396"/>
    </row>
    <row r="1397" spans="3:3">
      <c r="C1397"/>
    </row>
    <row r="1398" spans="3:3">
      <c r="C1398"/>
    </row>
    <row r="1399" spans="3:3">
      <c r="C1399"/>
    </row>
    <row r="1400" spans="3:3">
      <c r="C1400"/>
    </row>
    <row r="1401" spans="3:3">
      <c r="C1401"/>
    </row>
    <row r="1402" spans="3:3">
      <c r="C1402"/>
    </row>
    <row r="1403" spans="3:3">
      <c r="C1403"/>
    </row>
    <row r="1404" spans="3:3">
      <c r="C1404"/>
    </row>
    <row r="1405" spans="3:3">
      <c r="C1405"/>
    </row>
    <row r="1406" spans="3:3">
      <c r="C1406"/>
    </row>
    <row r="1407" spans="3:3">
      <c r="C1407"/>
    </row>
    <row r="1408" spans="3:3">
      <c r="C1408"/>
    </row>
    <row r="1409" spans="3:3">
      <c r="C1409"/>
    </row>
    <row r="1410" spans="3:3">
      <c r="C1410"/>
    </row>
    <row r="1411" spans="3:3">
      <c r="C1411"/>
    </row>
    <row r="1412" spans="3:3">
      <c r="C1412"/>
    </row>
    <row r="1413" spans="3:3">
      <c r="C1413"/>
    </row>
    <row r="1414" spans="3:3">
      <c r="C1414"/>
    </row>
    <row r="1415" spans="3:3">
      <c r="C1415"/>
    </row>
    <row r="1416" spans="3:3">
      <c r="C1416"/>
    </row>
    <row r="1417" spans="3:3">
      <c r="C1417"/>
    </row>
    <row r="1418" spans="3:3">
      <c r="C1418"/>
    </row>
    <row r="1419" spans="3:3">
      <c r="C1419"/>
    </row>
    <row r="1420" spans="3:3">
      <c r="C1420"/>
    </row>
    <row r="1421" spans="3:3">
      <c r="C1421"/>
    </row>
    <row r="1422" spans="3:3">
      <c r="C1422"/>
    </row>
    <row r="1423" spans="3:3">
      <c r="C1423"/>
    </row>
    <row r="1424" spans="3:3">
      <c r="C1424"/>
    </row>
    <row r="1425" spans="3:3">
      <c r="C1425"/>
    </row>
    <row r="1426" spans="3:3">
      <c r="C1426"/>
    </row>
    <row r="1427" spans="3:3">
      <c r="C1427"/>
    </row>
    <row r="1428" spans="3:3">
      <c r="C1428"/>
    </row>
    <row r="1429" spans="3:3">
      <c r="C1429"/>
    </row>
    <row r="1430" spans="3:3">
      <c r="C1430"/>
    </row>
    <row r="1431" spans="3:3">
      <c r="C1431"/>
    </row>
    <row r="1432" spans="3:3">
      <c r="C1432"/>
    </row>
    <row r="1433" spans="3:3">
      <c r="C1433"/>
    </row>
    <row r="1434" spans="3:3">
      <c r="C1434"/>
    </row>
    <row r="1435" spans="3:3">
      <c r="C1435"/>
    </row>
    <row r="1436" spans="3:3">
      <c r="C1436"/>
    </row>
    <row r="1437" spans="3:3">
      <c r="C1437"/>
    </row>
    <row r="1438" spans="3:3">
      <c r="C1438"/>
    </row>
    <row r="1439" spans="3:3">
      <c r="C1439"/>
    </row>
    <row r="1440" spans="3:3">
      <c r="C1440"/>
    </row>
    <row r="1441" spans="3:3">
      <c r="C1441"/>
    </row>
    <row r="1442" spans="3:3">
      <c r="C1442"/>
    </row>
    <row r="1443" spans="3:3">
      <c r="C1443"/>
    </row>
    <row r="1444" spans="3:3">
      <c r="C1444"/>
    </row>
    <row r="1445" spans="3:3">
      <c r="C1445"/>
    </row>
    <row r="1446" spans="3:3">
      <c r="C1446"/>
    </row>
    <row r="1447" spans="3:3">
      <c r="C1447"/>
    </row>
    <row r="1448" spans="3:3">
      <c r="C1448"/>
    </row>
    <row r="1449" spans="3:3">
      <c r="C1449"/>
    </row>
    <row r="1450" spans="3:3">
      <c r="C1450"/>
    </row>
    <row r="1451" spans="3:3">
      <c r="C1451"/>
    </row>
    <row r="1452" spans="3:3">
      <c r="C1452"/>
    </row>
    <row r="1453" spans="3:3">
      <c r="C1453"/>
    </row>
    <row r="1454" spans="3:3">
      <c r="C1454"/>
    </row>
    <row r="1455" spans="3:3">
      <c r="C1455"/>
    </row>
    <row r="1456" spans="3:3">
      <c r="C1456"/>
    </row>
    <row r="1457" spans="3:3">
      <c r="C1457"/>
    </row>
    <row r="1458" spans="3:3">
      <c r="C1458"/>
    </row>
    <row r="1459" spans="3:3">
      <c r="C1459"/>
    </row>
    <row r="1460" spans="3:3">
      <c r="C1460"/>
    </row>
    <row r="1461" spans="3:3">
      <c r="C1461"/>
    </row>
    <row r="1462" spans="3:3">
      <c r="C1462"/>
    </row>
    <row r="1463" spans="3:3">
      <c r="C1463"/>
    </row>
    <row r="1464" spans="3:3">
      <c r="C1464"/>
    </row>
    <row r="1465" spans="3:3">
      <c r="C1465"/>
    </row>
    <row r="1466" spans="3:3">
      <c r="C1466"/>
    </row>
    <row r="1467" spans="3:3">
      <c r="C1467"/>
    </row>
    <row r="1468" spans="3:3">
      <c r="C1468"/>
    </row>
    <row r="1469" spans="3:3">
      <c r="C1469"/>
    </row>
    <row r="1470" spans="3:3">
      <c r="C1470"/>
    </row>
    <row r="1471" spans="3:3">
      <c r="C1471"/>
    </row>
    <row r="1472" spans="3:3">
      <c r="C1472"/>
    </row>
    <row r="1473" spans="3:3">
      <c r="C1473"/>
    </row>
    <row r="1474" spans="3:3">
      <c r="C1474"/>
    </row>
    <row r="1475" spans="3:3">
      <c r="C1475"/>
    </row>
    <row r="1476" spans="3:3">
      <c r="C1476"/>
    </row>
    <row r="1477" spans="3:3">
      <c r="C1477"/>
    </row>
    <row r="1478" spans="3:3">
      <c r="C1478"/>
    </row>
    <row r="1479" spans="3:3">
      <c r="C1479"/>
    </row>
    <row r="1480" spans="3:3">
      <c r="C1480"/>
    </row>
    <row r="1481" spans="3:3">
      <c r="C1481"/>
    </row>
    <row r="1482" spans="3:3">
      <c r="C1482"/>
    </row>
    <row r="1483" spans="3:3">
      <c r="C1483"/>
    </row>
    <row r="1484" spans="3:3">
      <c r="C1484"/>
    </row>
    <row r="1485" spans="3:3">
      <c r="C1485"/>
    </row>
    <row r="1486" spans="3:3">
      <c r="C1486"/>
    </row>
    <row r="1487" spans="3:3">
      <c r="C1487"/>
    </row>
    <row r="1488" spans="3:3">
      <c r="C1488"/>
    </row>
    <row r="1489" spans="3:3">
      <c r="C1489"/>
    </row>
    <row r="1490" spans="3:3">
      <c r="C1490"/>
    </row>
    <row r="1491" spans="3:3">
      <c r="C1491"/>
    </row>
    <row r="1492" spans="3:3">
      <c r="C1492"/>
    </row>
    <row r="1493" spans="3:3">
      <c r="C1493"/>
    </row>
    <row r="1494" spans="3:3">
      <c r="C1494"/>
    </row>
    <row r="1495" spans="3:3">
      <c r="C1495"/>
    </row>
    <row r="1496" spans="3:3">
      <c r="C1496"/>
    </row>
    <row r="1497" spans="3:3">
      <c r="C1497"/>
    </row>
    <row r="1498" spans="3:3">
      <c r="C1498"/>
    </row>
    <row r="1499" spans="3:3">
      <c r="C1499"/>
    </row>
    <row r="1500" spans="3:3">
      <c r="C1500"/>
    </row>
    <row r="1501" spans="3:3">
      <c r="C1501"/>
    </row>
    <row r="1502" spans="3:3">
      <c r="C1502"/>
    </row>
    <row r="1503" spans="3:3">
      <c r="C1503"/>
    </row>
    <row r="1504" spans="3:3">
      <c r="C1504"/>
    </row>
    <row r="1505" spans="3:3">
      <c r="C1505"/>
    </row>
    <row r="1506" spans="3:3">
      <c r="C1506"/>
    </row>
    <row r="1507" spans="3:3">
      <c r="C1507"/>
    </row>
    <row r="1508" spans="3:3">
      <c r="C1508"/>
    </row>
    <row r="1509" spans="3:3">
      <c r="C1509"/>
    </row>
    <row r="1510" spans="3:3">
      <c r="C1510"/>
    </row>
    <row r="1511" spans="3:3">
      <c r="C1511"/>
    </row>
    <row r="1512" spans="3:3">
      <c r="C1512"/>
    </row>
    <row r="1513" spans="3:3">
      <c r="C1513"/>
    </row>
    <row r="1514" spans="3:3">
      <c r="C1514"/>
    </row>
    <row r="1515" spans="3:3">
      <c r="C1515"/>
    </row>
    <row r="1516" spans="3:3">
      <c r="C1516"/>
    </row>
    <row r="1517" spans="3:3">
      <c r="C1517"/>
    </row>
    <row r="1518" spans="3:3">
      <c r="C1518"/>
    </row>
    <row r="1519" spans="3:3">
      <c r="C1519"/>
    </row>
    <row r="1520" spans="3:3">
      <c r="C1520"/>
    </row>
    <row r="1521" spans="3:3">
      <c r="C1521"/>
    </row>
    <row r="1522" spans="3:3">
      <c r="C1522"/>
    </row>
    <row r="1523" spans="3:3">
      <c r="C1523"/>
    </row>
    <row r="1524" spans="3:3">
      <c r="C1524"/>
    </row>
    <row r="1525" spans="3:3">
      <c r="C1525"/>
    </row>
    <row r="1526" spans="3:3">
      <c r="C1526"/>
    </row>
    <row r="1527" spans="3:3">
      <c r="C1527"/>
    </row>
    <row r="1528" spans="3:3">
      <c r="C1528"/>
    </row>
    <row r="1529" spans="3:3">
      <c r="C1529"/>
    </row>
    <row r="1530" spans="3:3">
      <c r="C1530"/>
    </row>
    <row r="1531" spans="3:3">
      <c r="C1531"/>
    </row>
    <row r="1532" spans="3:3">
      <c r="C1532"/>
    </row>
    <row r="1533" spans="3:3">
      <c r="C1533"/>
    </row>
    <row r="1534" spans="3:3">
      <c r="C1534"/>
    </row>
    <row r="1535" spans="3:3">
      <c r="C1535"/>
    </row>
    <row r="1536" spans="3:3">
      <c r="C1536"/>
    </row>
    <row r="1537" spans="3:3">
      <c r="C1537"/>
    </row>
    <row r="1538" spans="3:3">
      <c r="C1538"/>
    </row>
    <row r="1539" spans="3:3">
      <c r="C1539"/>
    </row>
    <row r="1540" spans="3:3">
      <c r="C1540"/>
    </row>
    <row r="1541" spans="3:3">
      <c r="C1541"/>
    </row>
    <row r="1542" spans="3:3">
      <c r="C1542"/>
    </row>
    <row r="1543" spans="3:3">
      <c r="C1543"/>
    </row>
    <row r="1544" spans="3:3">
      <c r="C1544"/>
    </row>
    <row r="1545" spans="3:3">
      <c r="C1545"/>
    </row>
    <row r="1546" spans="3:3">
      <c r="C1546"/>
    </row>
    <row r="1547" spans="3:3">
      <c r="C1547"/>
    </row>
    <row r="1548" spans="3:3">
      <c r="C1548"/>
    </row>
    <row r="1549" spans="3:3">
      <c r="C1549"/>
    </row>
    <row r="1550" spans="3:3">
      <c r="C1550"/>
    </row>
    <row r="1551" spans="3:3">
      <c r="C1551"/>
    </row>
    <row r="1552" spans="3:3">
      <c r="C1552"/>
    </row>
    <row r="1553" spans="3:3">
      <c r="C1553"/>
    </row>
    <row r="1554" spans="3:3">
      <c r="C1554"/>
    </row>
    <row r="1555" spans="3:3">
      <c r="C1555"/>
    </row>
    <row r="1556" spans="3:3">
      <c r="C1556"/>
    </row>
    <row r="1557" spans="3:3">
      <c r="C1557"/>
    </row>
    <row r="1558" spans="3:3">
      <c r="C1558"/>
    </row>
    <row r="1559" spans="3:3">
      <c r="C1559"/>
    </row>
    <row r="1560" spans="3:3">
      <c r="C1560"/>
    </row>
    <row r="1561" spans="3:3">
      <c r="C1561"/>
    </row>
    <row r="1562" spans="3:3">
      <c r="C1562"/>
    </row>
    <row r="1563" spans="3:3">
      <c r="C1563"/>
    </row>
    <row r="1564" spans="3:3">
      <c r="C1564"/>
    </row>
    <row r="1565" spans="3:3">
      <c r="C1565"/>
    </row>
    <row r="1566" spans="3:3">
      <c r="C1566"/>
    </row>
    <row r="1567" spans="3:3">
      <c r="C1567"/>
    </row>
    <row r="1568" spans="3:3">
      <c r="C1568"/>
    </row>
    <row r="1569" spans="3:3">
      <c r="C1569"/>
    </row>
    <row r="1570" spans="3:3">
      <c r="C1570"/>
    </row>
    <row r="1571" spans="3:3">
      <c r="C1571"/>
    </row>
    <row r="1572" spans="3:3">
      <c r="C1572"/>
    </row>
    <row r="1573" spans="3:3">
      <c r="C1573"/>
    </row>
    <row r="1574" spans="3:3">
      <c r="C1574"/>
    </row>
    <row r="1575" spans="3:3">
      <c r="C1575"/>
    </row>
    <row r="1576" spans="3:3">
      <c r="C1576"/>
    </row>
    <row r="1577" spans="3:3">
      <c r="C1577"/>
    </row>
    <row r="1578" spans="3:3">
      <c r="C1578"/>
    </row>
    <row r="1579" spans="3:3">
      <c r="C1579"/>
    </row>
    <row r="1580" spans="3:3">
      <c r="C1580"/>
    </row>
    <row r="1581" spans="3:3">
      <c r="C1581"/>
    </row>
    <row r="1582" spans="3:3">
      <c r="C1582"/>
    </row>
    <row r="1583" spans="3:3">
      <c r="C1583"/>
    </row>
    <row r="1584" spans="3:3">
      <c r="C1584"/>
    </row>
    <row r="1585" spans="3:3">
      <c r="C1585"/>
    </row>
    <row r="1586" spans="3:3">
      <c r="C1586"/>
    </row>
    <row r="1587" spans="3:3">
      <c r="C1587"/>
    </row>
    <row r="1588" spans="3:3">
      <c r="C1588"/>
    </row>
    <row r="1589" spans="3:3">
      <c r="C1589"/>
    </row>
    <row r="1590" spans="3:3">
      <c r="C1590"/>
    </row>
    <row r="1591" spans="3:3">
      <c r="C1591"/>
    </row>
    <row r="1592" spans="3:3">
      <c r="C1592"/>
    </row>
    <row r="1593" spans="3:3">
      <c r="C1593"/>
    </row>
    <row r="1594" spans="3:3">
      <c r="C1594"/>
    </row>
    <row r="1595" spans="3:3">
      <c r="C1595"/>
    </row>
    <row r="1596" spans="3:3">
      <c r="C1596"/>
    </row>
    <row r="1597" spans="3:3">
      <c r="C1597"/>
    </row>
    <row r="1598" spans="3:3">
      <c r="C1598"/>
    </row>
    <row r="1599" spans="3:3">
      <c r="C1599"/>
    </row>
    <row r="1600" spans="3:3">
      <c r="C1600"/>
    </row>
    <row r="1601" spans="3:3">
      <c r="C1601"/>
    </row>
    <row r="1602" spans="3:3">
      <c r="C1602"/>
    </row>
    <row r="1603" spans="3:3">
      <c r="C1603"/>
    </row>
    <row r="1604" spans="3:3">
      <c r="C1604"/>
    </row>
    <row r="1605" spans="3:3">
      <c r="C1605"/>
    </row>
    <row r="1606" spans="3:3">
      <c r="C1606"/>
    </row>
    <row r="1607" spans="3:3">
      <c r="C1607"/>
    </row>
    <row r="1608" spans="3:3">
      <c r="C1608"/>
    </row>
    <row r="1609" spans="3:3">
      <c r="C1609"/>
    </row>
    <row r="1610" spans="3:3">
      <c r="C1610"/>
    </row>
    <row r="1611" spans="3:3">
      <c r="C1611"/>
    </row>
    <row r="1612" spans="3:3">
      <c r="C1612"/>
    </row>
    <row r="1613" spans="3:3">
      <c r="C1613"/>
    </row>
    <row r="1614" spans="3:3">
      <c r="C1614"/>
    </row>
    <row r="1615" spans="3:3">
      <c r="C1615"/>
    </row>
    <row r="1616" spans="3:3">
      <c r="C1616"/>
    </row>
    <row r="1617" spans="3:3">
      <c r="C1617"/>
    </row>
    <row r="1618" spans="3:3">
      <c r="C1618"/>
    </row>
    <row r="1619" spans="3:3">
      <c r="C1619"/>
    </row>
    <row r="1620" spans="3:3">
      <c r="C1620"/>
    </row>
    <row r="1621" spans="3:3">
      <c r="C1621"/>
    </row>
    <row r="1622" spans="3:3">
      <c r="C1622"/>
    </row>
    <row r="1623" spans="3:3">
      <c r="C1623"/>
    </row>
    <row r="1624" spans="3:3">
      <c r="C1624"/>
    </row>
    <row r="1625" spans="3:3">
      <c r="C1625"/>
    </row>
    <row r="1626" spans="3:3">
      <c r="C1626"/>
    </row>
    <row r="1627" spans="3:3">
      <c r="C1627"/>
    </row>
    <row r="1628" spans="3:3">
      <c r="C1628"/>
    </row>
    <row r="1629" spans="3:3">
      <c r="C1629"/>
    </row>
    <row r="1630" spans="3:3">
      <c r="C1630"/>
    </row>
    <row r="1631" spans="3:3">
      <c r="C1631"/>
    </row>
    <row r="1632" spans="3:3">
      <c r="C1632"/>
    </row>
    <row r="1633" spans="3:3">
      <c r="C1633"/>
    </row>
    <row r="1634" spans="3:3">
      <c r="C1634"/>
    </row>
    <row r="1635" spans="3:3">
      <c r="C1635"/>
    </row>
    <row r="1636" spans="3:3">
      <c r="C1636"/>
    </row>
    <row r="1637" spans="3:3">
      <c r="C1637"/>
    </row>
    <row r="1638" spans="3:3">
      <c r="C1638"/>
    </row>
    <row r="1639" spans="3:3">
      <c r="C1639"/>
    </row>
    <row r="1640" spans="3:3">
      <c r="C1640"/>
    </row>
    <row r="1641" spans="3:3">
      <c r="C1641"/>
    </row>
    <row r="1642" spans="3:3">
      <c r="C1642"/>
    </row>
    <row r="1643" spans="3:3">
      <c r="C1643"/>
    </row>
    <row r="1644" spans="3:3">
      <c r="C1644"/>
    </row>
    <row r="1645" spans="3:3">
      <c r="C1645"/>
    </row>
    <row r="1646" spans="3:3">
      <c r="C1646"/>
    </row>
    <row r="1647" spans="3:3">
      <c r="C1647"/>
    </row>
    <row r="1648" spans="3:3">
      <c r="C1648"/>
    </row>
    <row r="1649" spans="3:3">
      <c r="C1649"/>
    </row>
    <row r="1650" spans="3:3">
      <c r="C1650"/>
    </row>
    <row r="1651" spans="3:3">
      <c r="C1651"/>
    </row>
    <row r="1652" spans="3:3">
      <c r="C1652"/>
    </row>
    <row r="1653" spans="3:3">
      <c r="C1653"/>
    </row>
    <row r="1654" spans="3:3">
      <c r="C1654"/>
    </row>
    <row r="1655" spans="3:3">
      <c r="C1655"/>
    </row>
    <row r="1656" spans="3:3">
      <c r="C1656"/>
    </row>
    <row r="1657" spans="3:3">
      <c r="C1657"/>
    </row>
    <row r="1658" spans="3:3">
      <c r="C1658"/>
    </row>
    <row r="1659" spans="3:3">
      <c r="C1659"/>
    </row>
    <row r="1660" spans="3:3">
      <c r="C1660"/>
    </row>
    <row r="1661" spans="3:3">
      <c r="C1661"/>
    </row>
    <row r="1662" spans="3:3">
      <c r="C1662"/>
    </row>
    <row r="1663" spans="3:3">
      <c r="C1663"/>
    </row>
    <row r="1664" spans="3:3">
      <c r="C1664"/>
    </row>
    <row r="1665" spans="3:3">
      <c r="C1665"/>
    </row>
    <row r="1666" spans="3:3">
      <c r="C1666"/>
    </row>
    <row r="1667" spans="3:3">
      <c r="C1667"/>
    </row>
    <row r="1668" spans="3:3">
      <c r="C1668"/>
    </row>
    <row r="1669" spans="3:3">
      <c r="C1669"/>
    </row>
    <row r="1670" spans="3:3">
      <c r="C1670"/>
    </row>
    <row r="1671" spans="3:3">
      <c r="C1671"/>
    </row>
    <row r="1672" spans="3:3">
      <c r="C1672"/>
    </row>
    <row r="1673" spans="3:3">
      <c r="C1673"/>
    </row>
    <row r="1674" spans="3:3">
      <c r="C1674"/>
    </row>
    <row r="1675" spans="3:3">
      <c r="C1675"/>
    </row>
    <row r="1676" spans="3:3">
      <c r="C1676"/>
    </row>
    <row r="1677" spans="3:3">
      <c r="C1677"/>
    </row>
    <row r="1678" spans="3:3">
      <c r="C1678"/>
    </row>
    <row r="1679" spans="3:3">
      <c r="C1679"/>
    </row>
    <row r="1680" spans="3:3">
      <c r="C1680"/>
    </row>
    <row r="1681" spans="3:3">
      <c r="C1681"/>
    </row>
    <row r="1682" spans="3:3">
      <c r="C1682"/>
    </row>
    <row r="1683" spans="3:3">
      <c r="C1683"/>
    </row>
    <row r="1684" spans="3:3">
      <c r="C1684"/>
    </row>
    <row r="1685" spans="3:3">
      <c r="C1685"/>
    </row>
    <row r="1686" spans="3:3">
      <c r="C1686"/>
    </row>
    <row r="1687" spans="3:3">
      <c r="C1687"/>
    </row>
    <row r="1688" spans="3:3">
      <c r="C1688"/>
    </row>
    <row r="1689" spans="3:3">
      <c r="C1689"/>
    </row>
    <row r="1690" spans="3:3">
      <c r="C1690"/>
    </row>
    <row r="1691" spans="3:3">
      <c r="C1691"/>
    </row>
    <row r="1692" spans="3:3">
      <c r="C1692"/>
    </row>
    <row r="1693" spans="3:3">
      <c r="C1693"/>
    </row>
    <row r="1694" spans="3:3">
      <c r="C1694"/>
    </row>
    <row r="1695" spans="3:3">
      <c r="C1695"/>
    </row>
    <row r="1696" spans="3:3">
      <c r="C1696"/>
    </row>
    <row r="1697" spans="3:3">
      <c r="C1697"/>
    </row>
    <row r="1698" spans="3:3">
      <c r="C1698"/>
    </row>
    <row r="1699" spans="3:3">
      <c r="C1699"/>
    </row>
    <row r="1700" spans="3:3">
      <c r="C1700"/>
    </row>
    <row r="1701" spans="3:3">
      <c r="C1701"/>
    </row>
    <row r="1702" spans="3:3">
      <c r="C1702"/>
    </row>
    <row r="1703" spans="3:3">
      <c r="C1703"/>
    </row>
    <row r="1704" spans="3:3">
      <c r="C1704"/>
    </row>
    <row r="1705" spans="3:3">
      <c r="C1705"/>
    </row>
    <row r="1706" spans="3:3">
      <c r="C1706"/>
    </row>
    <row r="1707" spans="3:3">
      <c r="C1707"/>
    </row>
    <row r="1708" spans="3:3">
      <c r="C1708"/>
    </row>
    <row r="1709" spans="3:3">
      <c r="C1709"/>
    </row>
    <row r="1710" spans="3:3">
      <c r="C1710"/>
    </row>
    <row r="1711" spans="3:3">
      <c r="C1711"/>
    </row>
    <row r="1712" spans="3:3">
      <c r="C1712"/>
    </row>
    <row r="1713" spans="3:3">
      <c r="C1713"/>
    </row>
    <row r="1714" spans="3:3">
      <c r="C1714"/>
    </row>
    <row r="1715" spans="3:3">
      <c r="C1715"/>
    </row>
    <row r="1716" spans="3:3">
      <c r="C1716"/>
    </row>
    <row r="1717" spans="3:3">
      <c r="C1717"/>
    </row>
    <row r="1718" spans="3:3">
      <c r="C1718"/>
    </row>
    <row r="1719" spans="3:3">
      <c r="C1719"/>
    </row>
    <row r="1720" spans="3:3">
      <c r="C1720"/>
    </row>
    <row r="1721" spans="3:3">
      <c r="C1721"/>
    </row>
    <row r="1722" spans="3:3">
      <c r="C1722"/>
    </row>
    <row r="1723" spans="3:3">
      <c r="C1723"/>
    </row>
    <row r="1724" spans="3:3">
      <c r="C1724"/>
    </row>
    <row r="1725" spans="3:3">
      <c r="C1725"/>
    </row>
    <row r="1726" spans="3:3">
      <c r="C1726"/>
    </row>
    <row r="1727" spans="3:3">
      <c r="C1727"/>
    </row>
    <row r="1728" spans="3:3">
      <c r="C1728"/>
    </row>
    <row r="1729" spans="3:3">
      <c r="C1729"/>
    </row>
    <row r="1730" spans="3:3">
      <c r="C1730"/>
    </row>
    <row r="1731" spans="3:3">
      <c r="C1731"/>
    </row>
    <row r="1732" spans="3:3">
      <c r="C1732"/>
    </row>
    <row r="1733" spans="3:3">
      <c r="C1733"/>
    </row>
    <row r="1734" spans="3:3">
      <c r="C1734"/>
    </row>
    <row r="1735" spans="3:3">
      <c r="C1735"/>
    </row>
    <row r="1736" spans="3:3">
      <c r="C1736"/>
    </row>
    <row r="1737" spans="3:3">
      <c r="C1737"/>
    </row>
    <row r="1738" spans="3:3">
      <c r="C1738"/>
    </row>
    <row r="1739" spans="3:3">
      <c r="C1739"/>
    </row>
    <row r="1740" spans="3:3">
      <c r="C1740"/>
    </row>
    <row r="1741" spans="3:3">
      <c r="C1741"/>
    </row>
    <row r="1742" spans="3:3">
      <c r="C1742"/>
    </row>
    <row r="1743" spans="3:3">
      <c r="C1743"/>
    </row>
    <row r="1744" spans="3:3">
      <c r="C1744"/>
    </row>
    <row r="1745" spans="3:3">
      <c r="C1745"/>
    </row>
    <row r="1746" spans="3:3">
      <c r="C1746"/>
    </row>
    <row r="1747" spans="3:3">
      <c r="C1747"/>
    </row>
    <row r="1748" spans="3:3">
      <c r="C1748"/>
    </row>
    <row r="1749" spans="3:3">
      <c r="C1749"/>
    </row>
    <row r="1750" spans="3:3">
      <c r="C1750"/>
    </row>
    <row r="1751" spans="3:3">
      <c r="C1751"/>
    </row>
    <row r="1752" spans="3:3">
      <c r="C1752"/>
    </row>
    <row r="1753" spans="3:3">
      <c r="C1753"/>
    </row>
    <row r="1754" spans="3:3">
      <c r="C1754"/>
    </row>
    <row r="1755" spans="3:3">
      <c r="C1755"/>
    </row>
    <row r="1756" spans="3:3">
      <c r="C1756"/>
    </row>
    <row r="1757" spans="3:3">
      <c r="C1757"/>
    </row>
    <row r="1758" spans="3:3">
      <c r="C1758"/>
    </row>
    <row r="1759" spans="3:3">
      <c r="C1759"/>
    </row>
    <row r="1760" spans="3:3">
      <c r="C1760"/>
    </row>
    <row r="1761" spans="3:3">
      <c r="C1761"/>
    </row>
    <row r="1762" spans="3:3">
      <c r="C1762"/>
    </row>
    <row r="1763" spans="3:3">
      <c r="C1763"/>
    </row>
    <row r="1764" spans="3:3">
      <c r="C1764"/>
    </row>
    <row r="1765" spans="3:3">
      <c r="C1765"/>
    </row>
    <row r="1766" spans="3:3">
      <c r="C1766"/>
    </row>
    <row r="1767" spans="3:3">
      <c r="C1767"/>
    </row>
    <row r="1768" spans="3:3">
      <c r="C1768"/>
    </row>
    <row r="1769" spans="3:3">
      <c r="C1769"/>
    </row>
    <row r="1770" spans="3:3">
      <c r="C1770"/>
    </row>
    <row r="1771" spans="3:3">
      <c r="C1771"/>
    </row>
    <row r="1772" spans="3:3">
      <c r="C1772"/>
    </row>
    <row r="1773" spans="3:3">
      <c r="C1773"/>
    </row>
    <row r="1774" spans="3:3">
      <c r="C1774"/>
    </row>
    <row r="1775" spans="3:3">
      <c r="C1775"/>
    </row>
    <row r="1776" spans="3:3">
      <c r="C1776"/>
    </row>
    <row r="1777" spans="3:3">
      <c r="C1777"/>
    </row>
    <row r="1778" spans="3:3">
      <c r="C1778"/>
    </row>
    <row r="1779" spans="3:3">
      <c r="C1779"/>
    </row>
    <row r="1780" spans="3:3">
      <c r="C1780"/>
    </row>
    <row r="1781" spans="3:3">
      <c r="C1781"/>
    </row>
    <row r="1782" spans="3:3">
      <c r="C1782"/>
    </row>
    <row r="1783" spans="3:3">
      <c r="C1783"/>
    </row>
    <row r="1784" spans="3:3">
      <c r="C1784"/>
    </row>
    <row r="1785" spans="3:3">
      <c r="C1785"/>
    </row>
    <row r="1786" spans="3:3">
      <c r="C1786"/>
    </row>
    <row r="1787" spans="3:3">
      <c r="C1787"/>
    </row>
    <row r="1788" spans="3:3">
      <c r="C1788"/>
    </row>
    <row r="1789" spans="3:3">
      <c r="C1789"/>
    </row>
    <row r="1790" spans="3:3">
      <c r="C1790"/>
    </row>
    <row r="1791" spans="3:3">
      <c r="C1791"/>
    </row>
    <row r="1792" spans="3:3">
      <c r="C1792"/>
    </row>
    <row r="1793" spans="3:3">
      <c r="C1793"/>
    </row>
    <row r="1794" spans="3:3">
      <c r="C1794"/>
    </row>
    <row r="1795" spans="3:3">
      <c r="C1795"/>
    </row>
    <row r="1796" spans="3:3">
      <c r="C1796"/>
    </row>
    <row r="1797" spans="3:3">
      <c r="C1797"/>
    </row>
    <row r="1798" spans="3:3">
      <c r="C1798"/>
    </row>
    <row r="1799" spans="3:3">
      <c r="C1799"/>
    </row>
    <row r="1800" spans="3:3">
      <c r="C1800"/>
    </row>
    <row r="1801" spans="3:3">
      <c r="C1801"/>
    </row>
    <row r="1802" spans="3:3">
      <c r="C1802"/>
    </row>
    <row r="1803" spans="3:3">
      <c r="C1803"/>
    </row>
    <row r="1804" spans="3:3">
      <c r="C1804"/>
    </row>
    <row r="1805" spans="3:3">
      <c r="C1805"/>
    </row>
    <row r="1806" spans="3:3">
      <c r="C1806"/>
    </row>
    <row r="1807" spans="3:3">
      <c r="C1807"/>
    </row>
    <row r="1808" spans="3:3">
      <c r="C1808"/>
    </row>
    <row r="1809" spans="3:3">
      <c r="C1809"/>
    </row>
    <row r="1810" spans="3:3">
      <c r="C1810"/>
    </row>
    <row r="1811" spans="3:3">
      <c r="C1811"/>
    </row>
    <row r="1812" spans="3:3">
      <c r="C1812"/>
    </row>
    <row r="1813" spans="3:3">
      <c r="C1813"/>
    </row>
    <row r="1814" spans="3:3">
      <c r="C1814"/>
    </row>
    <row r="1815" spans="3:3">
      <c r="C1815"/>
    </row>
    <row r="1816" spans="3:3">
      <c r="C1816"/>
    </row>
    <row r="1817" spans="3:3">
      <c r="C1817"/>
    </row>
    <row r="1818" spans="3:3">
      <c r="C1818"/>
    </row>
    <row r="1819" spans="3:3">
      <c r="C1819"/>
    </row>
    <row r="1820" spans="3:3">
      <c r="C1820"/>
    </row>
    <row r="1821" spans="3:3">
      <c r="C1821"/>
    </row>
    <row r="1822" spans="3:3">
      <c r="C1822"/>
    </row>
    <row r="1823" spans="3:3">
      <c r="C1823"/>
    </row>
    <row r="1824" spans="3:3">
      <c r="C1824"/>
    </row>
    <row r="1825" spans="3:3">
      <c r="C1825"/>
    </row>
    <row r="1826" spans="3:3">
      <c r="C1826"/>
    </row>
    <row r="1827" spans="3:3">
      <c r="C1827"/>
    </row>
    <row r="1828" spans="3:3">
      <c r="C1828"/>
    </row>
    <row r="1829" spans="3:3">
      <c r="C1829"/>
    </row>
    <row r="1830" spans="3:3">
      <c r="C1830"/>
    </row>
    <row r="1831" spans="3:3">
      <c r="C1831"/>
    </row>
    <row r="1832" spans="3:3">
      <c r="C1832"/>
    </row>
    <row r="1833" spans="3:3">
      <c r="C1833"/>
    </row>
    <row r="1834" spans="3:3">
      <c r="C1834"/>
    </row>
    <row r="1835" spans="3:3">
      <c r="C1835"/>
    </row>
    <row r="1836" spans="3:3">
      <c r="C1836"/>
    </row>
    <row r="1837" spans="3:3">
      <c r="C1837"/>
    </row>
    <row r="1838" spans="3:3">
      <c r="C1838"/>
    </row>
    <row r="1839" spans="3:3">
      <c r="C1839"/>
    </row>
    <row r="1840" spans="3:3">
      <c r="C1840"/>
    </row>
    <row r="1841" spans="3:3">
      <c r="C1841"/>
    </row>
    <row r="1842" spans="3:3">
      <c r="C1842"/>
    </row>
    <row r="1843" spans="3:3">
      <c r="C1843"/>
    </row>
    <row r="1844" spans="3:3">
      <c r="C1844"/>
    </row>
    <row r="1845" spans="3:3">
      <c r="C1845"/>
    </row>
    <row r="1846" spans="3:3">
      <c r="C1846"/>
    </row>
    <row r="1847" spans="3:3">
      <c r="C1847"/>
    </row>
    <row r="1848" spans="3:3">
      <c r="C1848"/>
    </row>
    <row r="1849" spans="3:3">
      <c r="C1849"/>
    </row>
    <row r="1850" spans="3:3">
      <c r="C1850"/>
    </row>
    <row r="1851" spans="3:3">
      <c r="C1851"/>
    </row>
    <row r="1852" spans="3:3">
      <c r="C1852"/>
    </row>
    <row r="1853" spans="3:3">
      <c r="C1853"/>
    </row>
    <row r="1854" spans="3:3">
      <c r="C1854"/>
    </row>
    <row r="1855" spans="3:3">
      <c r="C1855"/>
    </row>
    <row r="1856" spans="3:3">
      <c r="C1856"/>
    </row>
    <row r="1857" spans="3:3">
      <c r="C1857"/>
    </row>
    <row r="1858" spans="3:3">
      <c r="C1858"/>
    </row>
    <row r="1859" spans="3:3">
      <c r="C1859"/>
    </row>
    <row r="1860" spans="3:3">
      <c r="C1860"/>
    </row>
    <row r="1861" spans="3:3">
      <c r="C1861"/>
    </row>
    <row r="1862" spans="3:3">
      <c r="C1862"/>
    </row>
    <row r="1863" spans="3:3">
      <c r="C1863"/>
    </row>
    <row r="1864" spans="3:3">
      <c r="C1864"/>
    </row>
    <row r="1865" spans="3:3">
      <c r="C1865"/>
    </row>
    <row r="1866" spans="3:3">
      <c r="C1866"/>
    </row>
    <row r="1867" spans="3:3">
      <c r="C1867"/>
    </row>
    <row r="1868" spans="3:3">
      <c r="C1868"/>
    </row>
    <row r="1869" spans="3:3">
      <c r="C1869"/>
    </row>
    <row r="1870" spans="3:3">
      <c r="C1870"/>
    </row>
    <row r="1871" spans="3:3">
      <c r="C1871"/>
    </row>
    <row r="1872" spans="3:3">
      <c r="C1872"/>
    </row>
    <row r="1873" spans="3:3">
      <c r="C1873"/>
    </row>
    <row r="1874" spans="3:3">
      <c r="C1874"/>
    </row>
    <row r="1875" spans="3:3">
      <c r="C1875"/>
    </row>
    <row r="1876" spans="3:3">
      <c r="C1876"/>
    </row>
    <row r="1877" spans="3:3">
      <c r="C1877"/>
    </row>
    <row r="1878" spans="3:3">
      <c r="C1878"/>
    </row>
    <row r="1879" spans="3:3">
      <c r="C1879"/>
    </row>
    <row r="1880" spans="3:3">
      <c r="C1880"/>
    </row>
    <row r="1881" spans="3:3">
      <c r="C1881"/>
    </row>
    <row r="1882" spans="3:3">
      <c r="C1882"/>
    </row>
    <row r="1883" spans="3:3">
      <c r="C1883"/>
    </row>
    <row r="1884" spans="3:3">
      <c r="C1884"/>
    </row>
    <row r="1885" spans="3:3">
      <c r="C1885"/>
    </row>
    <row r="1886" spans="3:3">
      <c r="C1886"/>
    </row>
    <row r="1887" spans="3:3">
      <c r="C1887"/>
    </row>
    <row r="1888" spans="3:3">
      <c r="C1888"/>
    </row>
    <row r="1889" spans="3:3">
      <c r="C1889"/>
    </row>
    <row r="1890" spans="3:3">
      <c r="C1890"/>
    </row>
    <row r="1891" spans="3:3">
      <c r="C1891"/>
    </row>
    <row r="1892" spans="3:3">
      <c r="C1892"/>
    </row>
    <row r="1893" spans="3:3">
      <c r="C1893"/>
    </row>
    <row r="1894" spans="3:3">
      <c r="C1894"/>
    </row>
    <row r="1895" spans="3:3">
      <c r="C1895"/>
    </row>
    <row r="1896" spans="3:3">
      <c r="C1896"/>
    </row>
    <row r="1897" spans="3:3">
      <c r="C1897"/>
    </row>
    <row r="1898" spans="3:3">
      <c r="C1898"/>
    </row>
    <row r="1899" spans="3:3">
      <c r="C1899"/>
    </row>
    <row r="1900" spans="3:3">
      <c r="C1900"/>
    </row>
    <row r="1901" spans="3:3">
      <c r="C1901"/>
    </row>
    <row r="1902" spans="3:3">
      <c r="C1902"/>
    </row>
    <row r="1903" spans="3:3">
      <c r="C1903"/>
    </row>
    <row r="1904" spans="3:3">
      <c r="C1904"/>
    </row>
    <row r="1905" spans="3:3">
      <c r="C1905"/>
    </row>
    <row r="1906" spans="3:3">
      <c r="C1906"/>
    </row>
    <row r="1907" spans="3:3">
      <c r="C1907"/>
    </row>
    <row r="1908" spans="3:3">
      <c r="C1908"/>
    </row>
    <row r="1909" spans="3:3">
      <c r="C1909"/>
    </row>
    <row r="1910" spans="3:3">
      <c r="C1910"/>
    </row>
    <row r="1911" spans="3:3">
      <c r="C1911"/>
    </row>
    <row r="1912" spans="3:3">
      <c r="C1912"/>
    </row>
    <row r="1913" spans="3:3">
      <c r="C1913"/>
    </row>
    <row r="1914" spans="3:3">
      <c r="C1914"/>
    </row>
    <row r="1915" spans="3:3">
      <c r="C1915"/>
    </row>
    <row r="1916" spans="3:3">
      <c r="C1916"/>
    </row>
    <row r="1917" spans="3:3">
      <c r="C1917"/>
    </row>
    <row r="1918" spans="3:3">
      <c r="C1918"/>
    </row>
    <row r="1919" spans="3:3">
      <c r="C1919"/>
    </row>
    <row r="1920" spans="3:3">
      <c r="C1920"/>
    </row>
    <row r="1921" spans="3:3">
      <c r="C1921"/>
    </row>
    <row r="1922" spans="3:3">
      <c r="C1922"/>
    </row>
    <row r="1923" spans="3:3">
      <c r="C1923"/>
    </row>
    <row r="1924" spans="3:3">
      <c r="C1924"/>
    </row>
    <row r="1925" spans="3:3">
      <c r="C1925"/>
    </row>
    <row r="1926" spans="3:3">
      <c r="C1926"/>
    </row>
    <row r="1927" spans="3:3">
      <c r="C1927"/>
    </row>
    <row r="1928" spans="3:3">
      <c r="C1928"/>
    </row>
    <row r="1929" spans="3:3">
      <c r="C1929"/>
    </row>
    <row r="1930" spans="3:3">
      <c r="C1930"/>
    </row>
    <row r="1931" spans="3:3">
      <c r="C1931"/>
    </row>
    <row r="1932" spans="3:3">
      <c r="C1932"/>
    </row>
    <row r="1933" spans="3:3">
      <c r="C1933"/>
    </row>
    <row r="1934" spans="3:3">
      <c r="C1934"/>
    </row>
    <row r="1935" spans="3:3">
      <c r="C1935"/>
    </row>
    <row r="1936" spans="3:3">
      <c r="C1936"/>
    </row>
    <row r="1937" spans="3:3">
      <c r="C1937"/>
    </row>
    <row r="1938" spans="3:3">
      <c r="C1938"/>
    </row>
    <row r="1939" spans="3:3">
      <c r="C1939"/>
    </row>
    <row r="1940" spans="3:3">
      <c r="C1940"/>
    </row>
    <row r="1941" spans="3:3">
      <c r="C1941"/>
    </row>
    <row r="1942" spans="3:3">
      <c r="C1942"/>
    </row>
    <row r="1943" spans="3:3">
      <c r="C1943"/>
    </row>
    <row r="1944" spans="3:3">
      <c r="C1944"/>
    </row>
    <row r="1945" spans="3:3">
      <c r="C1945"/>
    </row>
    <row r="1946" spans="3:3">
      <c r="C1946"/>
    </row>
    <row r="1947" spans="3:3">
      <c r="C1947"/>
    </row>
    <row r="1948" spans="3:3">
      <c r="C1948"/>
    </row>
    <row r="1949" spans="3:3">
      <c r="C1949"/>
    </row>
    <row r="1950" spans="3:3">
      <c r="C1950"/>
    </row>
    <row r="1951" spans="3:3">
      <c r="C1951"/>
    </row>
    <row r="1952" spans="3:3">
      <c r="C1952"/>
    </row>
    <row r="1953" spans="3:3">
      <c r="C1953"/>
    </row>
    <row r="1954" spans="3:3">
      <c r="C1954"/>
    </row>
    <row r="1955" spans="3:3">
      <c r="C1955"/>
    </row>
    <row r="1956" spans="3:3">
      <c r="C1956"/>
    </row>
    <row r="1957" spans="3:3">
      <c r="C1957"/>
    </row>
    <row r="1958" spans="3:3">
      <c r="C1958"/>
    </row>
    <row r="1959" spans="3:3">
      <c r="C1959"/>
    </row>
    <row r="1960" spans="3:3">
      <c r="C1960"/>
    </row>
    <row r="1961" spans="3:3">
      <c r="C1961"/>
    </row>
    <row r="1962" spans="3:3">
      <c r="C1962"/>
    </row>
    <row r="1963" spans="3:3">
      <c r="C1963"/>
    </row>
    <row r="1964" spans="3:3">
      <c r="C1964"/>
    </row>
    <row r="1965" spans="3:3">
      <c r="C1965"/>
    </row>
    <row r="1966" spans="3:3">
      <c r="C1966"/>
    </row>
    <row r="1967" spans="3:3">
      <c r="C1967"/>
    </row>
    <row r="1968" spans="3:3">
      <c r="C1968"/>
    </row>
    <row r="1969" spans="3:3">
      <c r="C1969"/>
    </row>
    <row r="1970" spans="3:3">
      <c r="C1970"/>
    </row>
    <row r="1971" spans="3:3">
      <c r="C1971"/>
    </row>
    <row r="1972" spans="3:3">
      <c r="C1972"/>
    </row>
    <row r="1973" spans="3:3">
      <c r="C1973"/>
    </row>
    <row r="1974" spans="3:3">
      <c r="C1974"/>
    </row>
    <row r="1975" spans="3:3">
      <c r="C1975"/>
    </row>
    <row r="1976" spans="3:3">
      <c r="C1976"/>
    </row>
    <row r="1977" spans="3:3">
      <c r="C1977"/>
    </row>
    <row r="1978" spans="3:3">
      <c r="C1978"/>
    </row>
    <row r="1979" spans="3:3">
      <c r="C1979"/>
    </row>
    <row r="1980" spans="3:3">
      <c r="C1980"/>
    </row>
    <row r="1981" spans="3:3">
      <c r="C1981"/>
    </row>
    <row r="1982" spans="3:3">
      <c r="C1982"/>
    </row>
    <row r="1983" spans="3:3">
      <c r="C1983"/>
    </row>
    <row r="1984" spans="3:3">
      <c r="C1984"/>
    </row>
    <row r="1985" spans="3:3">
      <c r="C1985"/>
    </row>
    <row r="1986" spans="3:3">
      <c r="C1986"/>
    </row>
    <row r="1987" spans="3:3">
      <c r="C1987"/>
    </row>
    <row r="1988" spans="3:3">
      <c r="C1988"/>
    </row>
    <row r="1989" spans="3:3">
      <c r="C1989"/>
    </row>
    <row r="1990" spans="3:3">
      <c r="C1990"/>
    </row>
    <row r="1991" spans="3:3">
      <c r="C1991"/>
    </row>
    <row r="1992" spans="3:3">
      <c r="C1992"/>
    </row>
    <row r="1993" spans="3:3">
      <c r="C1993"/>
    </row>
    <row r="1994" spans="3:3">
      <c r="C1994"/>
    </row>
    <row r="1995" spans="3:3">
      <c r="C1995"/>
    </row>
    <row r="1996" spans="3:3">
      <c r="C1996"/>
    </row>
    <row r="1997" spans="3:3">
      <c r="C1997"/>
    </row>
    <row r="1998" spans="3:3">
      <c r="C1998"/>
    </row>
    <row r="1999" spans="3:3">
      <c r="C1999"/>
    </row>
    <row r="2000" spans="3:3">
      <c r="C2000"/>
    </row>
    <row r="2001" spans="3:3">
      <c r="C2001"/>
    </row>
    <row r="2002" spans="3:3">
      <c r="C2002"/>
    </row>
    <row r="2003" spans="3:3">
      <c r="C2003"/>
    </row>
    <row r="2004" spans="3:3">
      <c r="C2004"/>
    </row>
    <row r="2005" spans="3:3">
      <c r="C2005"/>
    </row>
    <row r="2006" spans="3:3">
      <c r="C2006"/>
    </row>
    <row r="2007" spans="3:3">
      <c r="C2007"/>
    </row>
    <row r="2008" spans="3:3">
      <c r="C2008"/>
    </row>
    <row r="2009" spans="3:3">
      <c r="C2009"/>
    </row>
    <row r="2010" spans="3:3">
      <c r="C2010"/>
    </row>
    <row r="2011" spans="3:3">
      <c r="C2011"/>
    </row>
    <row r="2012" spans="3:3">
      <c r="C2012"/>
    </row>
    <row r="2013" spans="3:3">
      <c r="C2013"/>
    </row>
    <row r="2014" spans="3:3">
      <c r="C2014"/>
    </row>
    <row r="2015" spans="3:3">
      <c r="C2015"/>
    </row>
    <row r="2016" spans="3:3">
      <c r="C2016"/>
    </row>
    <row r="2017" spans="3:3">
      <c r="C2017"/>
    </row>
    <row r="2018" spans="3:3">
      <c r="C2018"/>
    </row>
    <row r="2019" spans="3:3">
      <c r="C2019"/>
    </row>
    <row r="2020" spans="3:3">
      <c r="C2020"/>
    </row>
    <row r="2021" spans="3:3">
      <c r="C2021"/>
    </row>
    <row r="2022" spans="3:3">
      <c r="C2022"/>
    </row>
    <row r="2023" spans="3:3">
      <c r="C2023"/>
    </row>
    <row r="2024" spans="3:3">
      <c r="C2024"/>
    </row>
    <row r="2025" spans="3:3">
      <c r="C2025"/>
    </row>
    <row r="2026" spans="3:3">
      <c r="C2026"/>
    </row>
    <row r="2027" spans="3:3">
      <c r="C2027"/>
    </row>
    <row r="2028" spans="3:3">
      <c r="C2028"/>
    </row>
    <row r="2029" spans="3:3">
      <c r="C2029"/>
    </row>
    <row r="2030" spans="3:3">
      <c r="C2030"/>
    </row>
    <row r="2031" spans="3:3">
      <c r="C2031"/>
    </row>
    <row r="2032" spans="3:3">
      <c r="C2032"/>
    </row>
    <row r="2033" spans="3:3">
      <c r="C2033"/>
    </row>
    <row r="2034" spans="3:3">
      <c r="C2034"/>
    </row>
    <row r="2035" spans="3:3">
      <c r="C2035"/>
    </row>
    <row r="2036" spans="3:3">
      <c r="C2036"/>
    </row>
    <row r="2037" spans="3:3">
      <c r="C2037"/>
    </row>
    <row r="2038" spans="3:3">
      <c r="C2038"/>
    </row>
    <row r="2039" spans="3:3">
      <c r="C2039"/>
    </row>
    <row r="2040" spans="3:3">
      <c r="C2040"/>
    </row>
    <row r="2041" spans="3:3">
      <c r="C2041"/>
    </row>
    <row r="2042" spans="3:3">
      <c r="C2042"/>
    </row>
    <row r="2043" spans="3:3">
      <c r="C2043"/>
    </row>
    <row r="2044" spans="3:3">
      <c r="C2044"/>
    </row>
    <row r="2045" spans="3:3">
      <c r="C2045"/>
    </row>
    <row r="2046" spans="3:3">
      <c r="C2046"/>
    </row>
    <row r="2047" spans="3:3">
      <c r="C2047"/>
    </row>
    <row r="2048" spans="3:3">
      <c r="C2048"/>
    </row>
    <row r="2049" spans="3:3">
      <c r="C2049"/>
    </row>
    <row r="2050" spans="3:3">
      <c r="C2050"/>
    </row>
    <row r="2051" spans="3:3">
      <c r="C2051"/>
    </row>
    <row r="2052" spans="3:3">
      <c r="C2052"/>
    </row>
    <row r="2053" spans="3:3">
      <c r="C2053"/>
    </row>
    <row r="2054" spans="3:3">
      <c r="C2054"/>
    </row>
    <row r="2055" spans="3:3">
      <c r="C2055"/>
    </row>
    <row r="2056" spans="3:3">
      <c r="C2056"/>
    </row>
    <row r="2057" spans="3:3">
      <c r="C2057"/>
    </row>
    <row r="2058" spans="3:3">
      <c r="C2058"/>
    </row>
    <row r="2059" spans="3:3">
      <c r="C2059"/>
    </row>
    <row r="2060" spans="3:3">
      <c r="C2060"/>
    </row>
    <row r="2061" spans="3:3">
      <c r="C2061"/>
    </row>
    <row r="2062" spans="3:3">
      <c r="C2062"/>
    </row>
    <row r="2063" spans="3:3">
      <c r="C2063"/>
    </row>
    <row r="2064" spans="3:3">
      <c r="C2064"/>
    </row>
    <row r="2065" spans="3:3">
      <c r="C2065"/>
    </row>
    <row r="2066" spans="3:3">
      <c r="C2066"/>
    </row>
    <row r="2067" spans="3:3">
      <c r="C2067"/>
    </row>
    <row r="2068" spans="3:3">
      <c r="C2068"/>
    </row>
    <row r="2069" spans="3:3">
      <c r="C2069"/>
    </row>
    <row r="2070" spans="3:3">
      <c r="C2070"/>
    </row>
    <row r="2071" spans="3:3">
      <c r="C2071"/>
    </row>
    <row r="2072" spans="3:3">
      <c r="C2072"/>
    </row>
    <row r="2073" spans="3:3">
      <c r="C2073"/>
    </row>
    <row r="2074" spans="3:3">
      <c r="C2074"/>
    </row>
    <row r="2075" spans="3:3">
      <c r="C2075"/>
    </row>
    <row r="2076" spans="3:3">
      <c r="C2076"/>
    </row>
    <row r="2077" spans="3:3">
      <c r="C2077"/>
    </row>
    <row r="2078" spans="3:3">
      <c r="C2078"/>
    </row>
    <row r="2079" spans="3:3">
      <c r="C2079"/>
    </row>
    <row r="2080" spans="3:3">
      <c r="C2080"/>
    </row>
    <row r="2081" spans="3:3">
      <c r="C2081"/>
    </row>
    <row r="2082" spans="3:3">
      <c r="C2082"/>
    </row>
    <row r="2083" spans="3:3">
      <c r="C2083"/>
    </row>
    <row r="2084" spans="3:3">
      <c r="C2084"/>
    </row>
    <row r="2085" spans="3:3">
      <c r="C2085"/>
    </row>
    <row r="2086" spans="3:3">
      <c r="C2086"/>
    </row>
    <row r="2087" spans="3:3">
      <c r="C2087"/>
    </row>
    <row r="2088" spans="3:3">
      <c r="C2088"/>
    </row>
    <row r="2089" spans="3:3">
      <c r="C2089"/>
    </row>
    <row r="2090" spans="3:3">
      <c r="C2090"/>
    </row>
    <row r="2091" spans="3:3">
      <c r="C2091"/>
    </row>
    <row r="2092" spans="3:3">
      <c r="C2092"/>
    </row>
    <row r="2093" spans="3:3">
      <c r="C2093"/>
    </row>
    <row r="2094" spans="3:3">
      <c r="C2094"/>
    </row>
    <row r="2095" spans="3:3">
      <c r="C2095"/>
    </row>
    <row r="2096" spans="3:3">
      <c r="C2096"/>
    </row>
    <row r="2097" spans="3:3">
      <c r="C2097"/>
    </row>
    <row r="2098" spans="3:3">
      <c r="C2098"/>
    </row>
    <row r="2099" spans="3:3">
      <c r="C2099"/>
    </row>
    <row r="2100" spans="3:3">
      <c r="C2100"/>
    </row>
    <row r="2101" spans="3:3">
      <c r="C2101"/>
    </row>
    <row r="2102" spans="3:3">
      <c r="C2102"/>
    </row>
    <row r="2103" spans="3:3">
      <c r="C2103"/>
    </row>
    <row r="2104" spans="3:3">
      <c r="C2104"/>
    </row>
    <row r="2105" spans="3:3">
      <c r="C2105"/>
    </row>
    <row r="2106" spans="3:3">
      <c r="C2106"/>
    </row>
    <row r="2107" spans="3:3">
      <c r="C2107"/>
    </row>
    <row r="2108" spans="3:3">
      <c r="C2108"/>
    </row>
    <row r="2109" spans="3:3">
      <c r="C2109"/>
    </row>
    <row r="2110" spans="3:3">
      <c r="C2110"/>
    </row>
    <row r="2111" spans="3:3">
      <c r="C2111"/>
    </row>
    <row r="2112" spans="3:3">
      <c r="C2112"/>
    </row>
    <row r="2113" spans="3:3">
      <c r="C2113"/>
    </row>
    <row r="2114" spans="3:3">
      <c r="C2114"/>
    </row>
    <row r="2115" spans="3:3">
      <c r="C2115"/>
    </row>
    <row r="2116" spans="3:3">
      <c r="C2116"/>
    </row>
    <row r="2117" spans="3:3">
      <c r="C2117"/>
    </row>
    <row r="2118" spans="3:3">
      <c r="C2118"/>
    </row>
    <row r="2119" spans="3:3">
      <c r="C2119"/>
    </row>
    <row r="2120" spans="3:3">
      <c r="C2120"/>
    </row>
    <row r="2121" spans="3:3">
      <c r="C2121"/>
    </row>
    <row r="2122" spans="3:3">
      <c r="C2122"/>
    </row>
    <row r="2123" spans="3:3">
      <c r="C2123"/>
    </row>
    <row r="2124" spans="3:3">
      <c r="C2124"/>
    </row>
    <row r="2125" spans="3:3">
      <c r="C2125"/>
    </row>
    <row r="2126" spans="3:3">
      <c r="C2126"/>
    </row>
    <row r="2127" spans="3:3">
      <c r="C2127"/>
    </row>
    <row r="2128" spans="3:3">
      <c r="C2128"/>
    </row>
    <row r="2129" spans="3:3">
      <c r="C2129"/>
    </row>
    <row r="2130" spans="3:3">
      <c r="C2130"/>
    </row>
    <row r="2131" spans="3:3">
      <c r="C2131"/>
    </row>
    <row r="2132" spans="3:3">
      <c r="C2132"/>
    </row>
    <row r="2133" spans="3:3">
      <c r="C2133"/>
    </row>
    <row r="2134" spans="3:3">
      <c r="C2134"/>
    </row>
    <row r="2135" spans="3:3">
      <c r="C2135"/>
    </row>
    <row r="2136" spans="3:3">
      <c r="C2136"/>
    </row>
    <row r="2137" spans="3:3">
      <c r="C2137"/>
    </row>
    <row r="2138" spans="3:3">
      <c r="C2138"/>
    </row>
    <row r="2139" spans="3:3">
      <c r="C2139"/>
    </row>
    <row r="2140" spans="3:3">
      <c r="C2140"/>
    </row>
    <row r="2141" spans="3:3">
      <c r="C2141"/>
    </row>
    <row r="2142" spans="3:3">
      <c r="C2142"/>
    </row>
    <row r="2143" spans="3:3">
      <c r="C2143"/>
    </row>
    <row r="2144" spans="3:3">
      <c r="C2144"/>
    </row>
    <row r="2145" spans="3:3">
      <c r="C2145"/>
    </row>
    <row r="2146" spans="3:3">
      <c r="C2146"/>
    </row>
    <row r="2147" spans="3:3">
      <c r="C2147"/>
    </row>
    <row r="2148" spans="3:3">
      <c r="C2148"/>
    </row>
    <row r="2149" spans="3:3">
      <c r="C2149"/>
    </row>
    <row r="2150" spans="3:3">
      <c r="C2150"/>
    </row>
    <row r="2151" spans="3:3">
      <c r="C2151"/>
    </row>
    <row r="2152" spans="3:3">
      <c r="C2152"/>
    </row>
    <row r="2153" spans="3:3">
      <c r="C2153"/>
    </row>
    <row r="2154" spans="3:3">
      <c r="C2154"/>
    </row>
    <row r="2155" spans="3:3">
      <c r="C2155"/>
    </row>
    <row r="2156" spans="3:3">
      <c r="C2156"/>
    </row>
    <row r="2157" spans="3:3">
      <c r="C2157"/>
    </row>
    <row r="2158" spans="3:3">
      <c r="C2158"/>
    </row>
    <row r="2159" spans="3:3">
      <c r="C2159"/>
    </row>
    <row r="2160" spans="3:3">
      <c r="C2160"/>
    </row>
    <row r="2161" spans="3:3">
      <c r="C2161"/>
    </row>
    <row r="2162" spans="3:3">
      <c r="C2162"/>
    </row>
    <row r="2163" spans="3:3">
      <c r="C2163"/>
    </row>
    <row r="2164" spans="3:3">
      <c r="C2164"/>
    </row>
    <row r="2165" spans="3:3">
      <c r="C2165"/>
    </row>
    <row r="2166" spans="3:3">
      <c r="C2166"/>
    </row>
    <row r="2167" spans="3:3">
      <c r="C2167"/>
    </row>
    <row r="2168" spans="3:3">
      <c r="C2168"/>
    </row>
    <row r="2169" spans="3:3">
      <c r="C2169"/>
    </row>
    <row r="2170" spans="3:3">
      <c r="C2170"/>
    </row>
    <row r="2171" spans="3:3">
      <c r="C2171"/>
    </row>
    <row r="2172" spans="3:3">
      <c r="C2172"/>
    </row>
    <row r="2173" spans="3:3">
      <c r="C2173"/>
    </row>
    <row r="2174" spans="3:3">
      <c r="C2174"/>
    </row>
    <row r="2175" spans="3:3">
      <c r="C2175"/>
    </row>
    <row r="2176" spans="3:3">
      <c r="C2176"/>
    </row>
    <row r="2177" spans="3:3">
      <c r="C2177"/>
    </row>
    <row r="2178" spans="3:3">
      <c r="C2178"/>
    </row>
    <row r="2179" spans="3:3">
      <c r="C2179"/>
    </row>
    <row r="2180" spans="3:3">
      <c r="C2180"/>
    </row>
    <row r="2181" spans="3:3">
      <c r="C2181"/>
    </row>
    <row r="2182" spans="3:3">
      <c r="C2182"/>
    </row>
    <row r="2183" spans="3:3">
      <c r="C2183"/>
    </row>
    <row r="2184" spans="3:3">
      <c r="C2184"/>
    </row>
    <row r="2185" spans="3:3">
      <c r="C2185"/>
    </row>
    <row r="2186" spans="3:3">
      <c r="C2186"/>
    </row>
    <row r="2187" spans="3:3">
      <c r="C2187"/>
    </row>
    <row r="2188" spans="3:3">
      <c r="C2188"/>
    </row>
    <row r="2189" spans="3:3">
      <c r="C2189"/>
    </row>
    <row r="2190" spans="3:3">
      <c r="C2190"/>
    </row>
    <row r="2191" spans="3:3">
      <c r="C2191"/>
    </row>
    <row r="2192" spans="3:3">
      <c r="C2192"/>
    </row>
    <row r="2193" spans="3:3">
      <c r="C2193"/>
    </row>
    <row r="2194" spans="3:3">
      <c r="C2194"/>
    </row>
    <row r="2195" spans="3:3">
      <c r="C2195"/>
    </row>
    <row r="2196" spans="3:3">
      <c r="C2196"/>
    </row>
    <row r="2197" spans="3:3">
      <c r="C2197"/>
    </row>
    <row r="2198" spans="3:3">
      <c r="C2198"/>
    </row>
    <row r="2199" spans="3:3">
      <c r="C2199"/>
    </row>
    <row r="2200" spans="3:3">
      <c r="C2200"/>
    </row>
    <row r="2201" spans="3:3">
      <c r="C2201"/>
    </row>
    <row r="2202" spans="3:3">
      <c r="C2202"/>
    </row>
    <row r="2203" spans="3:3">
      <c r="C2203"/>
    </row>
    <row r="2204" spans="3:3">
      <c r="C2204"/>
    </row>
    <row r="2205" spans="3:3">
      <c r="C2205"/>
    </row>
    <row r="2206" spans="3:3">
      <c r="C2206"/>
    </row>
    <row r="2207" spans="3:3">
      <c r="C2207"/>
    </row>
    <row r="2208" spans="3:3">
      <c r="C2208"/>
    </row>
    <row r="2209" spans="3:3">
      <c r="C2209"/>
    </row>
    <row r="2210" spans="3:3">
      <c r="C2210"/>
    </row>
    <row r="2211" spans="3:3">
      <c r="C2211"/>
    </row>
    <row r="2212" spans="3:3">
      <c r="C2212"/>
    </row>
    <row r="2213" spans="3:3">
      <c r="C2213"/>
    </row>
    <row r="2214" spans="3:3">
      <c r="C2214"/>
    </row>
    <row r="2215" spans="3:3">
      <c r="C2215"/>
    </row>
    <row r="2216" spans="3:3">
      <c r="C2216"/>
    </row>
    <row r="2217" spans="3:3">
      <c r="C2217"/>
    </row>
    <row r="2218" spans="3:3">
      <c r="C2218"/>
    </row>
    <row r="2219" spans="3:3">
      <c r="C2219"/>
    </row>
    <row r="2220" spans="3:3">
      <c r="C2220"/>
    </row>
    <row r="2221" spans="3:3">
      <c r="C2221"/>
    </row>
    <row r="2222" spans="3:3">
      <c r="C2222"/>
    </row>
    <row r="2223" spans="3:3">
      <c r="C2223"/>
    </row>
    <row r="2224" spans="3:3">
      <c r="C2224"/>
    </row>
    <row r="2225" spans="3:3">
      <c r="C2225"/>
    </row>
    <row r="2226" spans="3:3">
      <c r="C2226"/>
    </row>
    <row r="2227" spans="3:3">
      <c r="C2227"/>
    </row>
    <row r="2228" spans="3:3">
      <c r="C2228"/>
    </row>
    <row r="2229" spans="3:3">
      <c r="C2229"/>
    </row>
    <row r="2230" spans="3:3">
      <c r="C2230"/>
    </row>
    <row r="2231" spans="3:3">
      <c r="C2231"/>
    </row>
    <row r="2232" spans="3:3">
      <c r="C2232"/>
    </row>
    <row r="2233" spans="3:3">
      <c r="C2233"/>
    </row>
    <row r="2234" spans="3:3">
      <c r="C2234"/>
    </row>
    <row r="2235" spans="3:3">
      <c r="C2235"/>
    </row>
    <row r="2236" spans="3:3">
      <c r="C2236"/>
    </row>
    <row r="2237" spans="3:3">
      <c r="C2237"/>
    </row>
    <row r="2238" spans="3:3">
      <c r="C2238"/>
    </row>
    <row r="2239" spans="3:3">
      <c r="C2239"/>
    </row>
    <row r="2240" spans="3:3">
      <c r="C2240"/>
    </row>
    <row r="2241" spans="3:3">
      <c r="C2241"/>
    </row>
    <row r="2242" spans="3:3">
      <c r="C2242"/>
    </row>
    <row r="2243" spans="3:3">
      <c r="C2243"/>
    </row>
    <row r="2244" spans="3:3">
      <c r="C2244"/>
    </row>
    <row r="2245" spans="3:3">
      <c r="C2245"/>
    </row>
    <row r="2246" spans="3:3">
      <c r="C2246"/>
    </row>
    <row r="2247" spans="3:3">
      <c r="C2247"/>
    </row>
    <row r="2248" spans="3:3">
      <c r="C2248"/>
    </row>
    <row r="2249" spans="3:3">
      <c r="C2249"/>
    </row>
    <row r="2250" spans="3:3">
      <c r="C2250"/>
    </row>
    <row r="2251" spans="3:3">
      <c r="C2251"/>
    </row>
    <row r="2252" spans="3:3">
      <c r="C2252"/>
    </row>
    <row r="2253" spans="3:3">
      <c r="C2253"/>
    </row>
    <row r="2254" spans="3:3">
      <c r="C2254"/>
    </row>
    <row r="2255" spans="3:3">
      <c r="C2255"/>
    </row>
    <row r="2256" spans="3:3">
      <c r="C2256"/>
    </row>
    <row r="2257" spans="3:3">
      <c r="C2257"/>
    </row>
    <row r="2258" spans="3:3">
      <c r="C2258"/>
    </row>
    <row r="2259" spans="3:3">
      <c r="C2259"/>
    </row>
    <row r="2260" spans="3:3">
      <c r="C2260"/>
    </row>
    <row r="2261" spans="3:3">
      <c r="C2261"/>
    </row>
    <row r="2262" spans="3:3">
      <c r="C2262"/>
    </row>
    <row r="2263" spans="3:3">
      <c r="C2263"/>
    </row>
    <row r="2264" spans="3:3">
      <c r="C2264"/>
    </row>
    <row r="2265" spans="3:3">
      <c r="C2265"/>
    </row>
    <row r="2266" spans="3:3">
      <c r="C2266"/>
    </row>
    <row r="2267" spans="3:3">
      <c r="C2267"/>
    </row>
    <row r="2268" spans="3:3">
      <c r="C2268"/>
    </row>
    <row r="2269" spans="3:3">
      <c r="C2269"/>
    </row>
    <row r="2270" spans="3:3">
      <c r="C2270"/>
    </row>
    <row r="2271" spans="3:3">
      <c r="C2271"/>
    </row>
    <row r="2272" spans="3:3">
      <c r="C2272"/>
    </row>
    <row r="2273" spans="3:3">
      <c r="C2273"/>
    </row>
    <row r="2274" spans="3:3">
      <c r="C2274"/>
    </row>
    <row r="2275" spans="3:3">
      <c r="C2275"/>
    </row>
    <row r="2276" spans="3:3">
      <c r="C2276"/>
    </row>
    <row r="2277" spans="3:3">
      <c r="C2277"/>
    </row>
    <row r="2278" spans="3:3">
      <c r="C2278"/>
    </row>
    <row r="2279" spans="3:3">
      <c r="C2279"/>
    </row>
    <row r="2280" spans="3:3">
      <c r="C2280"/>
    </row>
    <row r="2281" spans="3:3">
      <c r="C2281"/>
    </row>
    <row r="2282" spans="3:3">
      <c r="C2282"/>
    </row>
    <row r="2283" spans="3:3">
      <c r="C2283"/>
    </row>
    <row r="2284" spans="3:3">
      <c r="C2284"/>
    </row>
    <row r="2285" spans="3:3">
      <c r="C2285"/>
    </row>
    <row r="2286" spans="3:3">
      <c r="C2286"/>
    </row>
    <row r="2287" spans="3:3">
      <c r="C2287"/>
    </row>
    <row r="2288" spans="3:3">
      <c r="C2288"/>
    </row>
    <row r="2289" spans="3:3">
      <c r="C2289"/>
    </row>
    <row r="2290" spans="3:3">
      <c r="C2290"/>
    </row>
    <row r="2291" spans="3:3">
      <c r="C2291"/>
    </row>
    <row r="2292" spans="3:3">
      <c r="C2292"/>
    </row>
    <row r="2293" spans="3:3">
      <c r="C2293"/>
    </row>
    <row r="2294" spans="3:3">
      <c r="C2294"/>
    </row>
    <row r="2295" spans="3:3">
      <c r="C2295"/>
    </row>
    <row r="2296" spans="3:3">
      <c r="C2296"/>
    </row>
    <row r="2297" spans="3:3">
      <c r="C2297"/>
    </row>
    <row r="2298" spans="3:3">
      <c r="C2298"/>
    </row>
    <row r="2299" spans="3:3">
      <c r="C2299"/>
    </row>
    <row r="2300" spans="3:3">
      <c r="C2300"/>
    </row>
    <row r="2301" spans="3:3">
      <c r="C2301"/>
    </row>
    <row r="2302" spans="3:3">
      <c r="C2302"/>
    </row>
    <row r="2303" spans="3:3">
      <c r="C2303"/>
    </row>
    <row r="2304" spans="3:3">
      <c r="C2304"/>
    </row>
    <row r="2305" spans="3:3">
      <c r="C2305"/>
    </row>
    <row r="2306" spans="3:3">
      <c r="C2306"/>
    </row>
    <row r="2307" spans="3:3">
      <c r="C2307"/>
    </row>
    <row r="2308" spans="3:3">
      <c r="C2308"/>
    </row>
    <row r="2309" spans="3:3">
      <c r="C2309"/>
    </row>
    <row r="2310" spans="3:3">
      <c r="C2310"/>
    </row>
    <row r="2311" spans="3:3">
      <c r="C2311"/>
    </row>
    <row r="2312" spans="3:3">
      <c r="C2312"/>
    </row>
    <row r="2313" spans="3:3">
      <c r="C2313"/>
    </row>
  </sheetData>
  <mergeCells count="17">
    <mergeCell ref="K9:K10"/>
    <mergeCell ref="A208:K208"/>
    <mergeCell ref="A209:K209"/>
    <mergeCell ref="A210:K210"/>
    <mergeCell ref="H1:J1"/>
    <mergeCell ref="A4:I4"/>
    <mergeCell ref="A7:I7"/>
    <mergeCell ref="A8:I8"/>
    <mergeCell ref="A9:A10"/>
    <mergeCell ref="B9:B10"/>
    <mergeCell ref="C9:C10"/>
    <mergeCell ref="E9:F9"/>
    <mergeCell ref="G9:G10"/>
    <mergeCell ref="H9:H10"/>
    <mergeCell ref="I9:I10"/>
    <mergeCell ref="J9:J10"/>
    <mergeCell ref="D9:D10"/>
  </mergeCells>
  <pageMargins left="0.16805555555555557" right="0" top="0.25" bottom="0.26180555555555557" header="0.51180555555555551" footer="0"/>
  <pageSetup paperSize="9" scale="74" firstPageNumber="0" orientation="landscape" r:id="rId1"/>
  <headerFooter alignWithMargins="0">
    <oddFooter>&amp;R[Page]&amp;P</oddFooter>
  </headerFooter>
  <rowBreaks count="1" manualBreakCount="1">
    <brk id="17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6</vt:i4>
      </vt:variant>
    </vt:vector>
  </HeadingPairs>
  <TitlesOfParts>
    <vt:vector size="8" baseType="lpstr">
      <vt:lpstr>anexa 9-</vt:lpstr>
      <vt:lpstr>ANEXA 7b- </vt:lpstr>
      <vt:lpstr>'ANEXA 7b- '!Excel_BuiltIn_Print_Area</vt:lpstr>
      <vt:lpstr>'anexa 9-'!Excel_BuiltIn_Print_Area</vt:lpstr>
      <vt:lpstr>'ANEXA 7b- '!Imprimare_titluri</vt:lpstr>
      <vt:lpstr>'anexa 9-'!Imprimare_titluri</vt:lpstr>
      <vt:lpstr>'ANEXA 7b- '!Zona_de_imprimat</vt:lpstr>
      <vt:lpstr>'anexa 9-'!Zona_de_imprimat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 Sef</dc:creator>
  <cp:lastModifiedBy>Gerry</cp:lastModifiedBy>
  <cp:lastPrinted>2026-04-21T14:20:13Z</cp:lastPrinted>
  <dcterms:created xsi:type="dcterms:W3CDTF">2018-12-10T12:51:39Z</dcterms:created>
  <dcterms:modified xsi:type="dcterms:W3CDTF">2026-05-15T08:23:37Z</dcterms:modified>
</cp:coreProperties>
</file>